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7400" windowHeight="8205" activeTab="0"/>
  </bookViews>
  <sheets>
    <sheet name="Hoja1 (2)" sheetId="1" r:id="rId1"/>
    <sheet name="Hoja1" sheetId="2" r:id="rId2"/>
    <sheet name="Hoja2" sheetId="3" r:id="rId3"/>
  </sheets>
  <definedNames>
    <definedName name="_xlnm.Print_Titles" localSheetId="1">'Hoja1'!$1:$8</definedName>
    <definedName name="_xlnm.Print_Titles" localSheetId="0">'Hoja1 (2)'!$1:$8</definedName>
  </definedNames>
  <calcPr fullCalcOnLoad="1"/>
</workbook>
</file>

<file path=xl/sharedStrings.xml><?xml version="1.0" encoding="utf-8"?>
<sst xmlns="http://schemas.openxmlformats.org/spreadsheetml/2006/main" count="484" uniqueCount="145">
  <si>
    <t>DESTINATARIOS DE RECURSOS PÚBLICOS</t>
  </si>
  <si>
    <t>BENEFICIARIO</t>
  </si>
  <si>
    <t>CONCEPTO</t>
  </si>
  <si>
    <t>IMPRESIONES</t>
  </si>
  <si>
    <t>COMISIÓN FEDERAL DE ELECTRICIDAD</t>
  </si>
  <si>
    <t>ENERGÍA ELÉCTRICA</t>
  </si>
  <si>
    <t>COMBUSTIBLES Y LUBRICANTES</t>
  </si>
  <si>
    <t>PÓLIZA</t>
  </si>
  <si>
    <t>FECHA</t>
  </si>
  <si>
    <t>IMPORTE</t>
  </si>
  <si>
    <t>JUNTA DE ASISTENCIA PRIVADA DEL ESTADO DE SINALOA</t>
  </si>
  <si>
    <t>BEBIDAS AMC, SA DE CV</t>
  </si>
  <si>
    <t>MARTHA ALEJANDRA HIGUERA PAYÁN</t>
  </si>
  <si>
    <t>DE LLAMAS COPIADORAS, SA DE CV</t>
  </si>
  <si>
    <t>ARRENDAMIENTO DE INMUEBLES</t>
  </si>
  <si>
    <t>RADIOMÓVIL DIPSA, SA DE CV</t>
  </si>
  <si>
    <t>MEGACABLE</t>
  </si>
  <si>
    <t>C &amp; A</t>
  </si>
  <si>
    <t>telefono doña ines</t>
  </si>
  <si>
    <t>baluarte</t>
  </si>
  <si>
    <t>HOTELES BALDERRAMA, SA DE CV</t>
  </si>
  <si>
    <t>DIVERSOS</t>
  </si>
  <si>
    <t>ARRENDAMIENTO DE MOBILIARIO</t>
  </si>
  <si>
    <t>ANA LUCÍA PEÑA GARCÍA</t>
  </si>
  <si>
    <t>OLAF SANTOS PARTIDO</t>
  </si>
  <si>
    <t>TELEFONÍA POR CABLE, SA DE CV</t>
  </si>
  <si>
    <t>INTERNET</t>
  </si>
  <si>
    <t>ALARMA COMUNICACIÓN Y SERVICIO, SA DE CV</t>
  </si>
  <si>
    <t>COMPAÑÍA HOTELERA LUCERNA</t>
  </si>
  <si>
    <t>CONSUMIBLES DE CÓMPUTO</t>
  </si>
  <si>
    <t>BISTRÓ MIRÓ, SA DE CV</t>
  </si>
  <si>
    <t>TELEFONÍA MÓVIL</t>
  </si>
  <si>
    <t>HOSPEDAJE</t>
  </si>
  <si>
    <t>Período correspondiente de Julio-Septiembre 2018</t>
  </si>
  <si>
    <t>SERVICIOS DE VIGILANCIA</t>
  </si>
  <si>
    <t>FILADAX, SA DE CV</t>
  </si>
  <si>
    <t>SERVICIOS DE ASESORÍA</t>
  </si>
  <si>
    <t>MANJARREZ IMPRESORES, SA DE CV</t>
  </si>
  <si>
    <t>VIÁTICOS Y PASAJES</t>
  </si>
  <si>
    <t>HOTELERA SANTA ANITA, SA DE CV</t>
  </si>
  <si>
    <t>AGUA PURIFICADA</t>
  </si>
  <si>
    <t>SODEXO MOTIVATIÓN SOLUTIONS MÉXICO, SA DE CV</t>
  </si>
  <si>
    <t>JÉSSICA JAZMIN RAMÍREZ SARABIA</t>
  </si>
  <si>
    <t>UNITRAVELS, SA DE CV</t>
  </si>
  <si>
    <t>TELÉFONOS DE MÉXICO, SA DE CV</t>
  </si>
  <si>
    <t>MANTENIMIENTO DE EQUIPO DE CÓMPUTO</t>
  </si>
  <si>
    <t>MATERIAL Y ÚTILES DE ASEO</t>
  </si>
  <si>
    <t>ARRENDAMIENTO DE COPIADORA</t>
  </si>
  <si>
    <t>SERVICIO TELEFÓNICO</t>
  </si>
  <si>
    <t>BOLETOS DE AVIÓN EN ATENCIÓN INVITADOS OFICIALES</t>
  </si>
  <si>
    <t>IMPULSORA DE TRANSPORTES MEXICANOS, SA DE CV</t>
  </si>
  <si>
    <t>MENSAJERÍA</t>
  </si>
  <si>
    <t>DAVID ENRIQUE ANCONA TAPIA</t>
  </si>
  <si>
    <t>JOSÉ ANTONIO MEZA ANGULO</t>
  </si>
  <si>
    <t>SERGIO IVÁN GASTÉLUM SERRANO</t>
  </si>
  <si>
    <t>LYDIA PEINADO AGUIRRE</t>
  </si>
  <si>
    <t>GLADYS RAMOS ARREOLA</t>
  </si>
  <si>
    <t>MODULAR INES ARREDONDO</t>
  </si>
  <si>
    <t>INNOVANCE EMPRENDEDORES EN ACCIÓN, SC</t>
  </si>
  <si>
    <t>BENNY NICKOLAY NOGUÉS GÓMEZ</t>
  </si>
  <si>
    <t>MARÍA CONSUELO LEYSON CASTRO</t>
  </si>
  <si>
    <t>REEMBOLSO CAJA CHICA</t>
  </si>
  <si>
    <t>D31</t>
  </si>
  <si>
    <t>D30</t>
  </si>
  <si>
    <t>D29</t>
  </si>
  <si>
    <t>D28</t>
  </si>
  <si>
    <t>D27</t>
  </si>
  <si>
    <t>D26</t>
  </si>
  <si>
    <t>D25</t>
  </si>
  <si>
    <t>EC23</t>
  </si>
  <si>
    <t>EC24</t>
  </si>
  <si>
    <t>EC25</t>
  </si>
  <si>
    <t>MOBILIARIO Y EQUIPO DE CÓMPUTO</t>
  </si>
  <si>
    <t>EC28</t>
  </si>
  <si>
    <t>EC29</t>
  </si>
  <si>
    <t>FRANCISCO ARAGÓN VLASICH</t>
  </si>
  <si>
    <t>EC30</t>
  </si>
  <si>
    <t>ASOCIADOS IMPULSANDO EL DESARROLLO SOCIAL, SC</t>
  </si>
  <si>
    <t>LUZ ESTHELA MONTOYA GALAVIZ</t>
  </si>
  <si>
    <t>ASHOKA EMPRENDEDORES SOCIALES, AC</t>
  </si>
  <si>
    <t>UNITRAVELS ORQUESTADORA Y ORGANIZADORA DE VIAJES SA DE CV</t>
  </si>
  <si>
    <t>MANTENIMIENTO DE EQUIPO DE TRANSPORTE</t>
  </si>
  <si>
    <t>AEROVÍAS DE MÉXICO, SA DE CV</t>
  </si>
  <si>
    <t>OFILLEVA, SA DE CV</t>
  </si>
  <si>
    <t>ALIMENTACIÓN EN ATENCIÓN A INVITADOS OFICIALES</t>
  </si>
  <si>
    <t>EC10</t>
  </si>
  <si>
    <t>EC11</t>
  </si>
  <si>
    <t>EC12</t>
  </si>
  <si>
    <t>EC13</t>
  </si>
  <si>
    <t>D20</t>
  </si>
  <si>
    <t>EDUARDO LEE CAÑEDO</t>
  </si>
  <si>
    <t>MARTHA GEORGINA GONZÁLEZ BELTRÁN</t>
  </si>
  <si>
    <t>LOGÍSTICA PASA Y ASOCIADOS, SA DE CV</t>
  </si>
  <si>
    <t>ESPACIOS VIRTUOSOS</t>
  </si>
  <si>
    <t>GUERRERO MARKETING PUBLICIDAD, S DE RL DE CV</t>
  </si>
  <si>
    <t>EA6</t>
  </si>
  <si>
    <t>EA9</t>
  </si>
  <si>
    <t>CORAZÓN DE VIOLETA, SA DE CV</t>
  </si>
  <si>
    <t>EA10</t>
  </si>
  <si>
    <t>EMILIANO HEREDIA MEDINA</t>
  </si>
  <si>
    <t>EC02</t>
  </si>
  <si>
    <t>EA08</t>
  </si>
  <si>
    <t>EA05</t>
  </si>
  <si>
    <t>EA04</t>
  </si>
  <si>
    <t>EA03</t>
  </si>
  <si>
    <t>EA02</t>
  </si>
  <si>
    <t>EA01</t>
  </si>
  <si>
    <t>EA07</t>
  </si>
  <si>
    <t>EC09</t>
  </si>
  <si>
    <t>EC06</t>
  </si>
  <si>
    <t>EC05</t>
  </si>
  <si>
    <t>EC04</t>
  </si>
  <si>
    <t>EC03</t>
  </si>
  <si>
    <t>EC01</t>
  </si>
  <si>
    <t>D35</t>
  </si>
  <si>
    <t>D33</t>
  </si>
  <si>
    <t>D34</t>
  </si>
  <si>
    <t>D36</t>
  </si>
  <si>
    <t>SANTOS PARTIDO OLAF</t>
  </si>
  <si>
    <t>IMAZ MÉXICO, SA DE CV</t>
  </si>
  <si>
    <t>EMPRESAS EL DEBATE, SA DE CV</t>
  </si>
  <si>
    <t>SUSCRIPCIONES</t>
  </si>
  <si>
    <t>PREMIER CHEVROLET, SA DE CV</t>
  </si>
  <si>
    <t>HOSPEDAJE Y ALIMENTACIÓN EN ATENCIÓN A INVITADOS OFICIALES</t>
  </si>
  <si>
    <t>ENGRANADOS SOLUCIONES, S DE RL DE CV</t>
  </si>
  <si>
    <t>OSCAR ADOLFO ESPADA CAMARENA</t>
  </si>
  <si>
    <t>SERVICIOS CENTRALES DE COBRANZA HOTELERA, SA DE CV</t>
  </si>
  <si>
    <t>IMPULSORA PLAZA MAZATLÁN, SA DE CV</t>
  </si>
  <si>
    <t>HOSPEDAJE Y ALIMENTACIÓN  EN ATENCIÓN A INVITADOS OFICIALES</t>
  </si>
  <si>
    <t>D03</t>
  </si>
  <si>
    <t>EA18</t>
  </si>
  <si>
    <t>EA17</t>
  </si>
  <si>
    <t>PAPELERÍA</t>
  </si>
  <si>
    <t>EA16</t>
  </si>
  <si>
    <t>EA15</t>
  </si>
  <si>
    <t>EA14</t>
  </si>
  <si>
    <t>EA13</t>
  </si>
  <si>
    <t>EA12</t>
  </si>
  <si>
    <t>EA11</t>
  </si>
  <si>
    <t>EA09</t>
  </si>
  <si>
    <t>EA06</t>
  </si>
  <si>
    <t>COMPAÑÍA HOTELERA LUCERNA, SA DE CV</t>
  </si>
  <si>
    <t>HOSPEDAJE EN ATENCIÓN A INVITADOS OFICIALES</t>
  </si>
  <si>
    <t>D09</t>
  </si>
  <si>
    <t>D014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</si>
</sst>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\-mmm\-yyyy"/>
    <numFmt numFmtId="167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8"/>
      <name val="Verdana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43" fontId="50" fillId="0" borderId="10" xfId="46" applyFont="1" applyFill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43" fontId="50" fillId="0" borderId="0" xfId="46" applyFont="1" applyBorder="1" applyAlignment="1">
      <alignment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50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66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Alignment="1">
      <alignment/>
    </xf>
    <xf numFmtId="166" fontId="50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164" fontId="50" fillId="34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3" fontId="50" fillId="0" borderId="10" xfId="46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horizontal="center" vertical="center"/>
    </xf>
    <xf numFmtId="43" fontId="50" fillId="34" borderId="10" xfId="46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3" fontId="50" fillId="0" borderId="10" xfId="46" applyFont="1" applyBorder="1" applyAlignment="1">
      <alignment/>
    </xf>
    <xf numFmtId="166" fontId="50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distributed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6" fontId="5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3" fontId="50" fillId="0" borderId="11" xfId="46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166" fontId="50" fillId="34" borderId="10" xfId="0" applyNumberFormat="1" applyFont="1" applyFill="1" applyBorder="1" applyAlignment="1">
      <alignment horizontal="center"/>
    </xf>
    <xf numFmtId="43" fontId="50" fillId="34" borderId="10" xfId="46" applyFont="1" applyFill="1" applyBorder="1" applyAlignment="1">
      <alignment/>
    </xf>
    <xf numFmtId="164" fontId="50" fillId="0" borderId="10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166" fontId="50" fillId="0" borderId="12" xfId="0" applyNumberFormat="1" applyFont="1" applyFill="1" applyBorder="1" applyAlignment="1">
      <alignment horizontal="center" vertical="center"/>
    </xf>
    <xf numFmtId="43" fontId="50" fillId="0" borderId="12" xfId="46" applyFont="1" applyFill="1" applyBorder="1" applyAlignment="1">
      <alignment vertical="center"/>
    </xf>
    <xf numFmtId="4" fontId="51" fillId="0" borderId="0" xfId="0" applyNumberFormat="1" applyFont="1" applyBorder="1" applyAlignment="1">
      <alignment/>
    </xf>
    <xf numFmtId="0" fontId="50" fillId="34" borderId="11" xfId="0" applyFont="1" applyFill="1" applyBorder="1" applyAlignment="1">
      <alignment vertical="center"/>
    </xf>
    <xf numFmtId="0" fontId="50" fillId="34" borderId="11" xfId="0" applyFont="1" applyFill="1" applyBorder="1" applyAlignment="1">
      <alignment horizontal="center" vertical="center"/>
    </xf>
    <xf numFmtId="166" fontId="50" fillId="34" borderId="11" xfId="0" applyNumberFormat="1" applyFont="1" applyFill="1" applyBorder="1" applyAlignment="1">
      <alignment horizontal="center" vertical="center"/>
    </xf>
    <xf numFmtId="43" fontId="50" fillId="34" borderId="11" xfId="46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0" fillId="34" borderId="12" xfId="0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/>
    </xf>
    <xf numFmtId="43" fontId="50" fillId="34" borderId="12" xfId="46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166" fontId="50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43" fontId="50" fillId="0" borderId="11" xfId="46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43" fontId="50" fillId="0" borderId="0" xfId="46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D84" sqref="D84"/>
    </sheetView>
  </sheetViews>
  <sheetFormatPr defaultColWidth="11.421875" defaultRowHeight="15"/>
  <cols>
    <col min="1" max="1" width="82.8515625" style="27" bestFit="1" customWidth="1"/>
    <col min="2" max="2" width="25.8515625" style="28" bestFit="1" customWidth="1"/>
    <col min="3" max="3" width="12.7109375" style="29" bestFit="1" customWidth="1"/>
    <col min="4" max="4" width="48.28125" style="27" customWidth="1"/>
    <col min="5" max="5" width="14.421875" style="30" bestFit="1" customWidth="1"/>
    <col min="6" max="6" width="12.7109375" style="1" customWidth="1"/>
    <col min="7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70" t="s">
        <v>10</v>
      </c>
      <c r="B3" s="70"/>
      <c r="C3" s="70"/>
      <c r="D3" s="70"/>
      <c r="E3" s="70"/>
    </row>
    <row r="4" spans="1:5" ht="18.75">
      <c r="A4" s="35"/>
      <c r="B4" s="36"/>
      <c r="C4" s="37"/>
      <c r="D4" s="38"/>
      <c r="E4" s="39"/>
    </row>
    <row r="5" spans="1:5" ht="18.75">
      <c r="A5" s="70" t="s">
        <v>0</v>
      </c>
      <c r="B5" s="70"/>
      <c r="C5" s="70"/>
      <c r="D5" s="70"/>
      <c r="E5" s="70"/>
    </row>
    <row r="6" spans="1:5" ht="18.75">
      <c r="A6" s="70" t="s">
        <v>33</v>
      </c>
      <c r="B6" s="70"/>
      <c r="C6" s="70"/>
      <c r="D6" s="70"/>
      <c r="E6" s="70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7</v>
      </c>
      <c r="C8" s="6" t="s">
        <v>8</v>
      </c>
      <c r="D8" s="7" t="s">
        <v>2</v>
      </c>
      <c r="E8" s="8" t="s">
        <v>9</v>
      </c>
    </row>
    <row r="9" spans="1:8" s="4" customFormat="1" ht="19.5" customHeight="1">
      <c r="A9" s="31" t="s">
        <v>4</v>
      </c>
      <c r="B9" s="32">
        <v>869</v>
      </c>
      <c r="C9" s="46">
        <v>43327</v>
      </c>
      <c r="D9" s="33" t="s">
        <v>5</v>
      </c>
      <c r="E9" s="34">
        <v>8068</v>
      </c>
      <c r="F9" s="3"/>
      <c r="G9" s="3"/>
      <c r="H9" s="3"/>
    </row>
    <row r="10" spans="1:5" s="3" customFormat="1" ht="19.5" customHeight="1">
      <c r="A10" s="24" t="s">
        <v>41</v>
      </c>
      <c r="B10" s="25">
        <v>118</v>
      </c>
      <c r="C10" s="42">
        <v>43293</v>
      </c>
      <c r="D10" s="24" t="s">
        <v>6</v>
      </c>
      <c r="E10" s="26">
        <v>10464</v>
      </c>
    </row>
    <row r="11" spans="1:5" s="3" customFormat="1" ht="19.5" customHeight="1">
      <c r="A11" s="31" t="s">
        <v>4</v>
      </c>
      <c r="B11" s="32">
        <v>119</v>
      </c>
      <c r="C11" s="46">
        <v>43293</v>
      </c>
      <c r="D11" s="33" t="s">
        <v>5</v>
      </c>
      <c r="E11" s="34">
        <v>2231</v>
      </c>
    </row>
    <row r="12" spans="1:5" s="3" customFormat="1" ht="19.5" customHeight="1">
      <c r="A12" s="24" t="s">
        <v>42</v>
      </c>
      <c r="B12" s="25">
        <v>120</v>
      </c>
      <c r="C12" s="42">
        <v>43293</v>
      </c>
      <c r="D12" s="41" t="s">
        <v>14</v>
      </c>
      <c r="E12" s="26">
        <v>28072</v>
      </c>
    </row>
    <row r="13" spans="1:5" s="3" customFormat="1" ht="19.5" customHeight="1">
      <c r="A13" s="31" t="s">
        <v>15</v>
      </c>
      <c r="B13" s="32">
        <v>121</v>
      </c>
      <c r="C13" s="46">
        <v>43293</v>
      </c>
      <c r="D13" s="33" t="s">
        <v>31</v>
      </c>
      <c r="E13" s="34">
        <v>1451</v>
      </c>
    </row>
    <row r="14" spans="1:5" s="3" customFormat="1" ht="19.5" customHeight="1">
      <c r="A14" s="24" t="s">
        <v>25</v>
      </c>
      <c r="B14" s="25">
        <v>122</v>
      </c>
      <c r="C14" s="42">
        <v>43293</v>
      </c>
      <c r="D14" s="24" t="s">
        <v>26</v>
      </c>
      <c r="E14" s="26">
        <v>700</v>
      </c>
    </row>
    <row r="15" spans="1:5" s="3" customFormat="1" ht="19.5" customHeight="1">
      <c r="A15" s="31" t="s">
        <v>27</v>
      </c>
      <c r="B15" s="32">
        <v>123</v>
      </c>
      <c r="C15" s="46">
        <v>43293</v>
      </c>
      <c r="D15" s="40" t="s">
        <v>34</v>
      </c>
      <c r="E15" s="34">
        <v>780</v>
      </c>
    </row>
    <row r="16" spans="1:5" s="3" customFormat="1" ht="19.5" customHeight="1">
      <c r="A16" s="24" t="s">
        <v>35</v>
      </c>
      <c r="B16" s="25">
        <v>124</v>
      </c>
      <c r="C16" s="42">
        <v>43293</v>
      </c>
      <c r="D16" s="24" t="s">
        <v>36</v>
      </c>
      <c r="E16" s="26">
        <v>27500</v>
      </c>
    </row>
    <row r="17" spans="1:5" s="3" customFormat="1" ht="19.5" customHeight="1">
      <c r="A17" s="31" t="s">
        <v>12</v>
      </c>
      <c r="B17" s="32">
        <v>125</v>
      </c>
      <c r="C17" s="46">
        <v>43293</v>
      </c>
      <c r="D17" s="33" t="s">
        <v>45</v>
      </c>
      <c r="E17" s="34">
        <v>1650</v>
      </c>
    </row>
    <row r="18" spans="1:5" s="3" customFormat="1" ht="19.5" customHeight="1">
      <c r="A18" s="24" t="s">
        <v>24</v>
      </c>
      <c r="B18" s="25">
        <v>126</v>
      </c>
      <c r="C18" s="42">
        <v>43293</v>
      </c>
      <c r="D18" s="24" t="s">
        <v>46</v>
      </c>
      <c r="E18" s="26">
        <v>1205.82</v>
      </c>
    </row>
    <row r="19" spans="1:5" s="3" customFormat="1" ht="19.5" customHeight="1">
      <c r="A19" s="31" t="s">
        <v>13</v>
      </c>
      <c r="B19" s="32">
        <v>127</v>
      </c>
      <c r="C19" s="46">
        <v>43293</v>
      </c>
      <c r="D19" s="33" t="s">
        <v>47</v>
      </c>
      <c r="E19" s="34">
        <v>1008.7</v>
      </c>
    </row>
    <row r="20" spans="1:5" s="3" customFormat="1" ht="19.5" customHeight="1">
      <c r="A20" s="24" t="s">
        <v>37</v>
      </c>
      <c r="B20" s="25">
        <v>128</v>
      </c>
      <c r="C20" s="42">
        <v>43293</v>
      </c>
      <c r="D20" s="24" t="s">
        <v>3</v>
      </c>
      <c r="E20" s="26">
        <v>452.4</v>
      </c>
    </row>
    <row r="21" spans="1:5" s="3" customFormat="1" ht="19.5" customHeight="1">
      <c r="A21" s="31" t="s">
        <v>20</v>
      </c>
      <c r="B21" s="32">
        <v>129</v>
      </c>
      <c r="C21" s="46">
        <v>43293</v>
      </c>
      <c r="D21" s="33" t="s">
        <v>32</v>
      </c>
      <c r="E21" s="34">
        <v>2250</v>
      </c>
    </row>
    <row r="22" spans="1:5" s="3" customFormat="1" ht="19.5" customHeight="1">
      <c r="A22" s="24" t="s">
        <v>39</v>
      </c>
      <c r="B22" s="25">
        <v>130</v>
      </c>
      <c r="C22" s="42">
        <v>43293</v>
      </c>
      <c r="D22" s="24" t="s">
        <v>32</v>
      </c>
      <c r="E22" s="26">
        <v>210</v>
      </c>
    </row>
    <row r="23" spans="1:5" s="3" customFormat="1" ht="19.5" customHeight="1">
      <c r="A23" s="31" t="s">
        <v>43</v>
      </c>
      <c r="B23" s="32">
        <v>131</v>
      </c>
      <c r="C23" s="46">
        <v>43293</v>
      </c>
      <c r="D23" s="47" t="s">
        <v>49</v>
      </c>
      <c r="E23" s="34">
        <v>7791</v>
      </c>
    </row>
    <row r="24" spans="1:5" s="3" customFormat="1" ht="19.5" customHeight="1">
      <c r="A24" s="24" t="s">
        <v>11</v>
      </c>
      <c r="B24" s="25">
        <v>132</v>
      </c>
      <c r="C24" s="42">
        <v>43293</v>
      </c>
      <c r="D24" s="24" t="s">
        <v>40</v>
      </c>
      <c r="E24" s="26">
        <v>345</v>
      </c>
    </row>
    <row r="25" spans="1:5" s="3" customFormat="1" ht="19.5" customHeight="1">
      <c r="A25" s="31" t="s">
        <v>44</v>
      </c>
      <c r="B25" s="32">
        <v>133</v>
      </c>
      <c r="C25" s="46">
        <v>43310</v>
      </c>
      <c r="D25" s="40" t="s">
        <v>48</v>
      </c>
      <c r="E25" s="34">
        <v>2147</v>
      </c>
    </row>
    <row r="26" spans="1:6" s="3" customFormat="1" ht="19.5" customHeight="1">
      <c r="A26" s="24" t="s">
        <v>50</v>
      </c>
      <c r="B26" s="25" t="s">
        <v>100</v>
      </c>
      <c r="C26" s="42">
        <v>43310</v>
      </c>
      <c r="D26" s="24" t="s">
        <v>51</v>
      </c>
      <c r="E26" s="26">
        <v>3119.49</v>
      </c>
      <c r="F26" s="45"/>
    </row>
    <row r="27" spans="1:6" s="3" customFormat="1" ht="19.5" customHeight="1">
      <c r="A27" s="31" t="s">
        <v>52</v>
      </c>
      <c r="B27" s="32" t="s">
        <v>112</v>
      </c>
      <c r="C27" s="46">
        <v>43310</v>
      </c>
      <c r="D27" s="33" t="s">
        <v>21</v>
      </c>
      <c r="E27" s="34">
        <v>1740</v>
      </c>
      <c r="F27" s="45"/>
    </row>
    <row r="28" spans="1:6" s="3" customFormat="1" ht="19.5" customHeight="1">
      <c r="A28" s="24" t="s">
        <v>53</v>
      </c>
      <c r="B28" s="25" t="s">
        <v>111</v>
      </c>
      <c r="C28" s="42">
        <v>43310</v>
      </c>
      <c r="D28" s="41" t="s">
        <v>29</v>
      </c>
      <c r="E28" s="26">
        <v>4564.6</v>
      </c>
      <c r="F28" s="45"/>
    </row>
    <row r="29" spans="1:6" s="3" customFormat="1" ht="19.5" customHeight="1">
      <c r="A29" s="57" t="s">
        <v>54</v>
      </c>
      <c r="B29" s="58" t="s">
        <v>69</v>
      </c>
      <c r="C29" s="59">
        <v>43310</v>
      </c>
      <c r="D29" s="57" t="s">
        <v>36</v>
      </c>
      <c r="E29" s="60">
        <v>41296</v>
      </c>
      <c r="F29" s="44"/>
    </row>
    <row r="30" spans="1:6" s="3" customFormat="1" ht="19.5" customHeight="1">
      <c r="A30" s="49" t="s">
        <v>57</v>
      </c>
      <c r="B30" s="50" t="s">
        <v>70</v>
      </c>
      <c r="C30" s="51">
        <v>43310</v>
      </c>
      <c r="D30" s="52" t="s">
        <v>14</v>
      </c>
      <c r="E30" s="53">
        <v>14000</v>
      </c>
      <c r="F30" s="44"/>
    </row>
    <row r="31" spans="1:6" s="3" customFormat="1" ht="19.5" customHeight="1">
      <c r="A31" s="57" t="s">
        <v>12</v>
      </c>
      <c r="B31" s="58" t="s">
        <v>71</v>
      </c>
      <c r="C31" s="59">
        <v>43310</v>
      </c>
      <c r="D31" s="76" t="s">
        <v>72</v>
      </c>
      <c r="E31" s="60">
        <v>14799.28</v>
      </c>
      <c r="F31" s="45"/>
    </row>
    <row r="32" spans="1:6" s="3" customFormat="1" ht="19.5" customHeight="1">
      <c r="A32" s="49" t="s">
        <v>58</v>
      </c>
      <c r="B32" s="50" t="s">
        <v>73</v>
      </c>
      <c r="C32" s="51">
        <v>43310</v>
      </c>
      <c r="D32" s="81" t="s">
        <v>36</v>
      </c>
      <c r="E32" s="53">
        <v>1392</v>
      </c>
      <c r="F32" s="45"/>
    </row>
    <row r="33" spans="1:6" s="3" customFormat="1" ht="19.5" customHeight="1">
      <c r="A33" s="57" t="s">
        <v>59</v>
      </c>
      <c r="B33" s="58" t="s">
        <v>74</v>
      </c>
      <c r="C33" s="59">
        <v>43310</v>
      </c>
      <c r="D33" s="57" t="s">
        <v>36</v>
      </c>
      <c r="E33" s="60">
        <v>66120</v>
      </c>
      <c r="F33" s="45"/>
    </row>
    <row r="34" spans="1:6" s="3" customFormat="1" ht="19.5" customHeight="1">
      <c r="A34" s="49" t="s">
        <v>75</v>
      </c>
      <c r="B34" s="50" t="s">
        <v>76</v>
      </c>
      <c r="C34" s="51">
        <v>43310</v>
      </c>
      <c r="D34" s="52" t="s">
        <v>3</v>
      </c>
      <c r="E34" s="53">
        <v>1078.8</v>
      </c>
      <c r="F34" s="45"/>
    </row>
    <row r="35" spans="1:5" s="3" customFormat="1" ht="19.5" customHeight="1">
      <c r="A35" s="31" t="s">
        <v>55</v>
      </c>
      <c r="B35" s="32" t="s">
        <v>68</v>
      </c>
      <c r="C35" s="46">
        <v>43310</v>
      </c>
      <c r="D35" s="33" t="s">
        <v>38</v>
      </c>
      <c r="E35" s="34">
        <v>3465.5</v>
      </c>
    </row>
    <row r="36" spans="1:5" s="3" customFormat="1" ht="19.5" customHeight="1">
      <c r="A36" s="24" t="s">
        <v>10</v>
      </c>
      <c r="B36" s="25" t="s">
        <v>67</v>
      </c>
      <c r="C36" s="42">
        <v>43310</v>
      </c>
      <c r="D36" s="24" t="s">
        <v>61</v>
      </c>
      <c r="E36" s="26">
        <v>3460.75</v>
      </c>
    </row>
    <row r="37" spans="1:5" s="3" customFormat="1" ht="19.5" customHeight="1">
      <c r="A37" s="31" t="s">
        <v>10</v>
      </c>
      <c r="B37" s="32" t="s">
        <v>66</v>
      </c>
      <c r="C37" s="46">
        <v>43310</v>
      </c>
      <c r="D37" s="33" t="s">
        <v>61</v>
      </c>
      <c r="E37" s="34">
        <v>2551.99</v>
      </c>
    </row>
    <row r="38" spans="1:5" s="3" customFormat="1" ht="19.5" customHeight="1">
      <c r="A38" s="24" t="s">
        <v>60</v>
      </c>
      <c r="B38" s="25" t="s">
        <v>65</v>
      </c>
      <c r="C38" s="42">
        <v>43310</v>
      </c>
      <c r="D38" s="24" t="s">
        <v>21</v>
      </c>
      <c r="E38" s="26">
        <v>3250.36</v>
      </c>
    </row>
    <row r="39" spans="1:6" s="3" customFormat="1" ht="19.5" customHeight="1">
      <c r="A39" s="31" t="s">
        <v>56</v>
      </c>
      <c r="B39" s="32" t="s">
        <v>64</v>
      </c>
      <c r="C39" s="46">
        <v>43310</v>
      </c>
      <c r="D39" s="33" t="s">
        <v>38</v>
      </c>
      <c r="E39" s="34">
        <v>3749.55</v>
      </c>
      <c r="F39" s="45"/>
    </row>
    <row r="40" spans="1:6" s="3" customFormat="1" ht="19.5" customHeight="1">
      <c r="A40" s="82" t="s">
        <v>56</v>
      </c>
      <c r="B40" s="83" t="s">
        <v>63</v>
      </c>
      <c r="C40" s="84">
        <v>43310</v>
      </c>
      <c r="D40" s="82" t="s">
        <v>38</v>
      </c>
      <c r="E40" s="85">
        <v>1955.71</v>
      </c>
      <c r="F40" s="45"/>
    </row>
    <row r="41" spans="1:6" s="3" customFormat="1" ht="19.5" customHeight="1">
      <c r="A41" s="31" t="s">
        <v>56</v>
      </c>
      <c r="B41" s="32" t="s">
        <v>62</v>
      </c>
      <c r="C41" s="46">
        <v>43310</v>
      </c>
      <c r="D41" s="33" t="s">
        <v>38</v>
      </c>
      <c r="E41" s="34">
        <v>3136.713</v>
      </c>
      <c r="F41" s="86"/>
    </row>
    <row r="42" spans="1:5" s="3" customFormat="1" ht="19.5" customHeight="1">
      <c r="A42" s="71" t="s">
        <v>79</v>
      </c>
      <c r="B42" s="72" t="s">
        <v>89</v>
      </c>
      <c r="C42" s="73">
        <v>43329</v>
      </c>
      <c r="D42" s="74" t="s">
        <v>36</v>
      </c>
      <c r="E42" s="75">
        <v>116000</v>
      </c>
    </row>
    <row r="43" spans="1:5" s="3" customFormat="1" ht="19.5" customHeight="1">
      <c r="A43" s="31" t="s">
        <v>82</v>
      </c>
      <c r="B43" s="32" t="s">
        <v>113</v>
      </c>
      <c r="C43" s="46">
        <v>43314</v>
      </c>
      <c r="D43" s="47" t="s">
        <v>49</v>
      </c>
      <c r="E43" s="34">
        <v>9760</v>
      </c>
    </row>
    <row r="44" spans="1:5" s="3" customFormat="1" ht="19.5" customHeight="1">
      <c r="A44" s="49" t="s">
        <v>83</v>
      </c>
      <c r="B44" s="50" t="s">
        <v>100</v>
      </c>
      <c r="C44" s="51">
        <v>43327</v>
      </c>
      <c r="D44" s="52" t="s">
        <v>29</v>
      </c>
      <c r="E44" s="53">
        <v>976.72</v>
      </c>
    </row>
    <row r="45" spans="1:5" s="3" customFormat="1" ht="19.5" customHeight="1">
      <c r="A45" s="31" t="s">
        <v>141</v>
      </c>
      <c r="B45" s="32" t="s">
        <v>112</v>
      </c>
      <c r="C45" s="46">
        <v>43327</v>
      </c>
      <c r="D45" s="69" t="s">
        <v>128</v>
      </c>
      <c r="E45" s="34">
        <v>5001.4</v>
      </c>
    </row>
    <row r="46" spans="1:5" s="3" customFormat="1" ht="19.5" customHeight="1">
      <c r="A46" s="49" t="s">
        <v>12</v>
      </c>
      <c r="B46" s="50" t="s">
        <v>111</v>
      </c>
      <c r="C46" s="51">
        <v>43328</v>
      </c>
      <c r="D46" s="56" t="s">
        <v>45</v>
      </c>
      <c r="E46" s="53">
        <f>1650</f>
        <v>1650</v>
      </c>
    </row>
    <row r="47" spans="1:5" s="3" customFormat="1" ht="19.5" customHeight="1">
      <c r="A47" s="31" t="s">
        <v>23</v>
      </c>
      <c r="B47" s="32" t="s">
        <v>110</v>
      </c>
      <c r="C47" s="46">
        <v>43335</v>
      </c>
      <c r="D47" s="33" t="s">
        <v>22</v>
      </c>
      <c r="E47" s="34">
        <f>1308.48</f>
        <v>1308.48</v>
      </c>
    </row>
    <row r="48" spans="1:5" s="3" customFormat="1" ht="19.5" customHeight="1">
      <c r="A48" s="49" t="s">
        <v>28</v>
      </c>
      <c r="B48" s="50" t="s">
        <v>109</v>
      </c>
      <c r="C48" s="51">
        <v>43343</v>
      </c>
      <c r="D48" s="55" t="s">
        <v>84</v>
      </c>
      <c r="E48" s="53">
        <f>12754.47</f>
        <v>12754.47</v>
      </c>
    </row>
    <row r="49" spans="1:5" s="3" customFormat="1" ht="19.5" customHeight="1">
      <c r="A49" s="31" t="s">
        <v>77</v>
      </c>
      <c r="B49" s="32" t="s">
        <v>108</v>
      </c>
      <c r="C49" s="46">
        <v>43328</v>
      </c>
      <c r="D49" s="33" t="s">
        <v>36</v>
      </c>
      <c r="E49" s="34">
        <v>17400</v>
      </c>
    </row>
    <row r="50" spans="1:5" s="3" customFormat="1" ht="19.5" customHeight="1">
      <c r="A50" s="49" t="s">
        <v>42</v>
      </c>
      <c r="B50" s="50" t="s">
        <v>85</v>
      </c>
      <c r="C50" s="51">
        <v>43329</v>
      </c>
      <c r="D50" s="52" t="s">
        <v>14</v>
      </c>
      <c r="E50" s="53">
        <v>28072</v>
      </c>
    </row>
    <row r="51" spans="1:5" s="3" customFormat="1" ht="19.5" customHeight="1">
      <c r="A51" s="31" t="s">
        <v>78</v>
      </c>
      <c r="B51" s="32" t="s">
        <v>86</v>
      </c>
      <c r="C51" s="46">
        <v>43329</v>
      </c>
      <c r="D51" s="33" t="s">
        <v>81</v>
      </c>
      <c r="E51" s="34">
        <v>2100</v>
      </c>
    </row>
    <row r="52" spans="1:5" s="3" customFormat="1" ht="19.5" customHeight="1">
      <c r="A52" s="24" t="s">
        <v>80</v>
      </c>
      <c r="B52" s="25" t="s">
        <v>87</v>
      </c>
      <c r="C52" s="42">
        <v>43335</v>
      </c>
      <c r="D52" s="54" t="s">
        <v>49</v>
      </c>
      <c r="E52" s="26">
        <v>6214</v>
      </c>
    </row>
    <row r="53" spans="1:5" s="3" customFormat="1" ht="19.5" customHeight="1">
      <c r="A53" s="57" t="s">
        <v>11</v>
      </c>
      <c r="B53" s="58" t="s">
        <v>88</v>
      </c>
      <c r="C53" s="59">
        <v>43335</v>
      </c>
      <c r="D53" s="57" t="s">
        <v>40</v>
      </c>
      <c r="E53" s="60">
        <v>690</v>
      </c>
    </row>
    <row r="54" spans="1:5" s="3" customFormat="1" ht="19.5" customHeight="1">
      <c r="A54" s="49" t="s">
        <v>90</v>
      </c>
      <c r="B54" s="50" t="s">
        <v>106</v>
      </c>
      <c r="C54" s="51">
        <v>43328</v>
      </c>
      <c r="D54" s="52" t="s">
        <v>21</v>
      </c>
      <c r="E54" s="53">
        <f>6100</f>
        <v>6100</v>
      </c>
    </row>
    <row r="55" spans="1:5" ht="19.5" customHeight="1">
      <c r="A55" s="31" t="s">
        <v>91</v>
      </c>
      <c r="B55" s="32" t="s">
        <v>105</v>
      </c>
      <c r="C55" s="46">
        <v>43328</v>
      </c>
      <c r="D55" s="33" t="s">
        <v>21</v>
      </c>
      <c r="E55" s="34">
        <f>1960.4</f>
        <v>1960.4</v>
      </c>
    </row>
    <row r="56" spans="1:5" ht="19.5" customHeight="1">
      <c r="A56" s="24" t="s">
        <v>93</v>
      </c>
      <c r="B56" s="25" t="s">
        <v>104</v>
      </c>
      <c r="C56" s="42">
        <v>43329</v>
      </c>
      <c r="D56" s="24" t="s">
        <v>22</v>
      </c>
      <c r="E56" s="26">
        <f>29580</f>
        <v>29580</v>
      </c>
    </row>
    <row r="57" spans="1:5" ht="19.5" customHeight="1">
      <c r="A57" s="57" t="s">
        <v>90</v>
      </c>
      <c r="B57" s="58" t="s">
        <v>103</v>
      </c>
      <c r="C57" s="59">
        <v>43333</v>
      </c>
      <c r="D57" s="57" t="s">
        <v>21</v>
      </c>
      <c r="E57" s="60">
        <f>6100</f>
        <v>6100</v>
      </c>
    </row>
    <row r="58" spans="1:5" ht="19.5" customHeight="1">
      <c r="A58" s="49" t="s">
        <v>92</v>
      </c>
      <c r="B58" s="50" t="s">
        <v>102</v>
      </c>
      <c r="C58" s="51">
        <v>43335</v>
      </c>
      <c r="D58" s="52" t="s">
        <v>21</v>
      </c>
      <c r="E58" s="53">
        <f>1160</f>
        <v>1160</v>
      </c>
    </row>
    <row r="59" spans="1:5" ht="19.5" customHeight="1">
      <c r="A59" s="77" t="s">
        <v>94</v>
      </c>
      <c r="B59" s="78" t="s">
        <v>140</v>
      </c>
      <c r="C59" s="79">
        <v>43335</v>
      </c>
      <c r="D59" s="77" t="s">
        <v>3</v>
      </c>
      <c r="E59" s="80">
        <f>5220</f>
        <v>5220</v>
      </c>
    </row>
    <row r="60" spans="1:5" s="3" customFormat="1" ht="19.5" customHeight="1">
      <c r="A60" s="49" t="s">
        <v>80</v>
      </c>
      <c r="B60" s="50" t="s">
        <v>107</v>
      </c>
      <c r="C60" s="51">
        <v>43335</v>
      </c>
      <c r="D60" s="55" t="s">
        <v>49</v>
      </c>
      <c r="E60" s="53">
        <f>16148</f>
        <v>16148</v>
      </c>
    </row>
    <row r="61" spans="1:5" s="3" customFormat="1" ht="19.5" customHeight="1">
      <c r="A61" s="57" t="s">
        <v>35</v>
      </c>
      <c r="B61" s="58" t="s">
        <v>101</v>
      </c>
      <c r="C61" s="59">
        <v>43343</v>
      </c>
      <c r="D61" s="57" t="s">
        <v>36</v>
      </c>
      <c r="E61" s="60">
        <f>7830</f>
        <v>7830</v>
      </c>
    </row>
    <row r="62" spans="1:5" s="3" customFormat="1" ht="19.5" customHeight="1">
      <c r="A62" s="24" t="s">
        <v>27</v>
      </c>
      <c r="B62" s="25" t="s">
        <v>139</v>
      </c>
      <c r="C62" s="42">
        <v>43343</v>
      </c>
      <c r="D62" s="24" t="s">
        <v>34</v>
      </c>
      <c r="E62" s="26">
        <v>780</v>
      </c>
    </row>
    <row r="63" spans="1:5" s="3" customFormat="1" ht="19.5" customHeight="1">
      <c r="A63" s="57" t="s">
        <v>97</v>
      </c>
      <c r="B63" s="58" t="s">
        <v>98</v>
      </c>
      <c r="C63" s="59">
        <v>43343</v>
      </c>
      <c r="D63" s="57" t="s">
        <v>21</v>
      </c>
      <c r="E63" s="60">
        <f>750</f>
        <v>750</v>
      </c>
    </row>
    <row r="64" spans="1:5" s="3" customFormat="1" ht="19.5" customHeight="1">
      <c r="A64" s="91" t="s">
        <v>30</v>
      </c>
      <c r="B64" s="96" t="s">
        <v>113</v>
      </c>
      <c r="C64" s="97">
        <v>43346</v>
      </c>
      <c r="D64" s="98" t="s">
        <v>84</v>
      </c>
      <c r="E64" s="99">
        <f>3593</f>
        <v>3593</v>
      </c>
    </row>
    <row r="65" spans="1:5" s="3" customFormat="1" ht="19.5" customHeight="1">
      <c r="A65" s="87" t="s">
        <v>77</v>
      </c>
      <c r="B65" s="88" t="s">
        <v>100</v>
      </c>
      <c r="C65" s="89">
        <v>43346</v>
      </c>
      <c r="D65" s="87" t="s">
        <v>36</v>
      </c>
      <c r="E65" s="90">
        <f>2320</f>
        <v>2320</v>
      </c>
    </row>
    <row r="66" spans="1:5" s="3" customFormat="1" ht="19.5" customHeight="1">
      <c r="A66" s="91" t="s">
        <v>52</v>
      </c>
      <c r="B66" s="96" t="s">
        <v>112</v>
      </c>
      <c r="C66" s="97">
        <v>43349</v>
      </c>
      <c r="D66" s="98" t="s">
        <v>21</v>
      </c>
      <c r="E66" s="99">
        <f>1740</f>
        <v>1740</v>
      </c>
    </row>
    <row r="67" spans="1:5" s="3" customFormat="1" ht="19.5" customHeight="1">
      <c r="A67" s="57" t="s">
        <v>10</v>
      </c>
      <c r="B67" s="58" t="s">
        <v>115</v>
      </c>
      <c r="C67" s="59">
        <v>43373</v>
      </c>
      <c r="D67" s="57" t="s">
        <v>61</v>
      </c>
      <c r="E67" s="60">
        <f>14544</f>
        <v>14544</v>
      </c>
    </row>
    <row r="68" spans="1:5" ht="19.5" customHeight="1">
      <c r="A68" s="24" t="s">
        <v>10</v>
      </c>
      <c r="B68" s="25" t="s">
        <v>116</v>
      </c>
      <c r="C68" s="42">
        <v>43373</v>
      </c>
      <c r="D68" s="24" t="s">
        <v>61</v>
      </c>
      <c r="E68" s="26">
        <f>7069.34</f>
        <v>7069.34</v>
      </c>
    </row>
    <row r="69" spans="1:5" s="3" customFormat="1" ht="19.5" customHeight="1">
      <c r="A69" s="92" t="s">
        <v>99</v>
      </c>
      <c r="B69" s="93" t="s">
        <v>114</v>
      </c>
      <c r="C69" s="94">
        <v>43373</v>
      </c>
      <c r="D69" s="92" t="s">
        <v>38</v>
      </c>
      <c r="E69" s="95">
        <f>6734.86</f>
        <v>6734.86</v>
      </c>
    </row>
    <row r="70" spans="1:5" ht="19.5" customHeight="1">
      <c r="A70" s="24" t="s">
        <v>60</v>
      </c>
      <c r="B70" s="25" t="s">
        <v>117</v>
      </c>
      <c r="C70" s="42">
        <v>43373</v>
      </c>
      <c r="D70" s="54" t="s">
        <v>84</v>
      </c>
      <c r="E70" s="26">
        <f>496</f>
        <v>496</v>
      </c>
    </row>
    <row r="71" spans="1:5" ht="19.5" customHeight="1">
      <c r="A71" s="57" t="s">
        <v>125</v>
      </c>
      <c r="B71" s="58" t="s">
        <v>106</v>
      </c>
      <c r="C71" s="59">
        <v>43350</v>
      </c>
      <c r="D71" s="57" t="s">
        <v>3</v>
      </c>
      <c r="E71" s="60">
        <f>928</f>
        <v>928</v>
      </c>
    </row>
    <row r="72" spans="1:5" s="3" customFormat="1" ht="19.5" customHeight="1">
      <c r="A72" s="91" t="s">
        <v>118</v>
      </c>
      <c r="B72" s="96" t="s">
        <v>105</v>
      </c>
      <c r="C72" s="97">
        <v>43350</v>
      </c>
      <c r="D72" s="91" t="s">
        <v>46</v>
      </c>
      <c r="E72" s="99">
        <f>1501.62</f>
        <v>1501.62</v>
      </c>
    </row>
    <row r="73" spans="1:5" ht="19.5" customHeight="1">
      <c r="A73" s="57" t="s">
        <v>120</v>
      </c>
      <c r="B73" s="58" t="s">
        <v>104</v>
      </c>
      <c r="C73" s="59">
        <v>43357</v>
      </c>
      <c r="D73" s="57" t="s">
        <v>121</v>
      </c>
      <c r="E73" s="60">
        <f>3600</f>
        <v>3600</v>
      </c>
    </row>
    <row r="74" spans="1:5" s="3" customFormat="1" ht="19.5" customHeight="1">
      <c r="A74" s="24" t="s">
        <v>141</v>
      </c>
      <c r="B74" s="25" t="s">
        <v>103</v>
      </c>
      <c r="C74" s="42">
        <v>43357</v>
      </c>
      <c r="D74" s="24" t="s">
        <v>142</v>
      </c>
      <c r="E74" s="26">
        <f>2370</f>
        <v>2370</v>
      </c>
    </row>
    <row r="75" spans="1:5" s="3" customFormat="1" ht="19.5" customHeight="1">
      <c r="A75" s="57" t="s">
        <v>119</v>
      </c>
      <c r="B75" s="58" t="s">
        <v>102</v>
      </c>
      <c r="C75" s="59">
        <v>43357</v>
      </c>
      <c r="D75" s="57" t="s">
        <v>3</v>
      </c>
      <c r="E75" s="60">
        <f>430.94</f>
        <v>430.94</v>
      </c>
    </row>
    <row r="76" spans="1:5" s="3" customFormat="1" ht="19.5" customHeight="1">
      <c r="A76" s="24" t="s">
        <v>37</v>
      </c>
      <c r="B76" s="25" t="s">
        <v>140</v>
      </c>
      <c r="C76" s="42">
        <v>43357</v>
      </c>
      <c r="D76" s="24" t="s">
        <v>3</v>
      </c>
      <c r="E76" s="26">
        <f>4245.6</f>
        <v>4245.6</v>
      </c>
    </row>
    <row r="77" spans="1:5" s="3" customFormat="1" ht="19.5" customHeight="1">
      <c r="A77" s="57" t="s">
        <v>126</v>
      </c>
      <c r="B77" s="58" t="s">
        <v>107</v>
      </c>
      <c r="C77" s="59">
        <v>43364</v>
      </c>
      <c r="D77" s="57" t="s">
        <v>32</v>
      </c>
      <c r="E77" s="60">
        <f>1877.2</f>
        <v>1877.2</v>
      </c>
    </row>
    <row r="78" spans="1:5" s="3" customFormat="1" ht="19.5" customHeight="1">
      <c r="A78" s="24" t="s">
        <v>75</v>
      </c>
      <c r="B78" s="25" t="s">
        <v>101</v>
      </c>
      <c r="C78" s="42">
        <v>43361</v>
      </c>
      <c r="D78" s="24" t="s">
        <v>3</v>
      </c>
      <c r="E78" s="26">
        <f>3572.8</f>
        <v>3572.8</v>
      </c>
    </row>
    <row r="79" spans="1:5" s="3" customFormat="1" ht="19.5" customHeight="1">
      <c r="A79" s="57" t="s">
        <v>124</v>
      </c>
      <c r="B79" s="58" t="s">
        <v>139</v>
      </c>
      <c r="C79" s="59">
        <v>43362</v>
      </c>
      <c r="D79" s="57" t="s">
        <v>3</v>
      </c>
      <c r="E79" s="60">
        <f>714.56</f>
        <v>714.56</v>
      </c>
    </row>
    <row r="80" spans="1:5" s="3" customFormat="1" ht="19.5" customHeight="1">
      <c r="A80" s="24" t="s">
        <v>12</v>
      </c>
      <c r="B80" s="25" t="s">
        <v>98</v>
      </c>
      <c r="C80" s="42">
        <v>43362</v>
      </c>
      <c r="D80" s="24" t="s">
        <v>45</v>
      </c>
      <c r="E80" s="26">
        <f>1650</f>
        <v>1650</v>
      </c>
    </row>
    <row r="81" spans="1:5" s="3" customFormat="1" ht="19.5" customHeight="1">
      <c r="A81" s="57" t="s">
        <v>42</v>
      </c>
      <c r="B81" s="58" t="s">
        <v>138</v>
      </c>
      <c r="C81" s="59">
        <v>43362</v>
      </c>
      <c r="D81" s="57" t="s">
        <v>14</v>
      </c>
      <c r="E81" s="60">
        <f>28072</f>
        <v>28072</v>
      </c>
    </row>
    <row r="82" spans="1:5" s="3" customFormat="1" ht="19.5" customHeight="1">
      <c r="A82" s="24" t="s">
        <v>13</v>
      </c>
      <c r="B82" s="25" t="s">
        <v>137</v>
      </c>
      <c r="C82" s="42">
        <v>43367</v>
      </c>
      <c r="D82" s="24" t="s">
        <v>47</v>
      </c>
      <c r="E82" s="26">
        <v>2017.4</v>
      </c>
    </row>
    <row r="83" spans="1:5" s="3" customFormat="1" ht="19.5" customHeight="1">
      <c r="A83" s="57" t="s">
        <v>20</v>
      </c>
      <c r="B83" s="58" t="s">
        <v>136</v>
      </c>
      <c r="C83" s="59">
        <v>43367</v>
      </c>
      <c r="D83" s="57" t="s">
        <v>32</v>
      </c>
      <c r="E83" s="60">
        <f>7500</f>
        <v>7500</v>
      </c>
    </row>
    <row r="84" spans="1:5" s="3" customFormat="1" ht="19.5" customHeight="1">
      <c r="A84" s="24" t="s">
        <v>39</v>
      </c>
      <c r="B84" s="25" t="s">
        <v>135</v>
      </c>
      <c r="C84" s="42">
        <v>43367</v>
      </c>
      <c r="D84" s="24" t="s">
        <v>32</v>
      </c>
      <c r="E84" s="26">
        <f>895</f>
        <v>895</v>
      </c>
    </row>
    <row r="85" spans="1:5" s="3" customFormat="1" ht="19.5" customHeight="1">
      <c r="A85" s="57" t="s">
        <v>37</v>
      </c>
      <c r="B85" s="58" t="s">
        <v>134</v>
      </c>
      <c r="C85" s="59">
        <v>43369</v>
      </c>
      <c r="D85" s="57" t="s">
        <v>3</v>
      </c>
      <c r="E85" s="60">
        <f>3723.6</f>
        <v>3723.6</v>
      </c>
    </row>
    <row r="86" spans="1:5" s="3" customFormat="1" ht="19.5" customHeight="1">
      <c r="A86" s="24" t="s">
        <v>122</v>
      </c>
      <c r="B86" s="25" t="s">
        <v>133</v>
      </c>
      <c r="C86" s="42">
        <v>43370</v>
      </c>
      <c r="D86" s="24" t="s">
        <v>81</v>
      </c>
      <c r="E86" s="26">
        <f>2134.01</f>
        <v>2134.01</v>
      </c>
    </row>
    <row r="87" spans="1:5" s="3" customFormat="1" ht="19.5" customHeight="1">
      <c r="A87" s="57" t="s">
        <v>83</v>
      </c>
      <c r="B87" s="58" t="s">
        <v>131</v>
      </c>
      <c r="C87" s="59">
        <v>43370</v>
      </c>
      <c r="D87" s="57" t="s">
        <v>132</v>
      </c>
      <c r="E87" s="60">
        <f>3684.24</f>
        <v>3684.24</v>
      </c>
    </row>
    <row r="88" spans="1:5" s="3" customFormat="1" ht="19.5" customHeight="1">
      <c r="A88" s="24" t="s">
        <v>28</v>
      </c>
      <c r="B88" s="25" t="s">
        <v>130</v>
      </c>
      <c r="C88" s="42">
        <v>43369</v>
      </c>
      <c r="D88" s="68" t="s">
        <v>123</v>
      </c>
      <c r="E88" s="26">
        <f>2258.1</f>
        <v>2258.1</v>
      </c>
    </row>
    <row r="89" spans="1:5" s="3" customFormat="1" ht="19.5" customHeight="1">
      <c r="A89" s="57" t="s">
        <v>127</v>
      </c>
      <c r="B89" s="58" t="s">
        <v>143</v>
      </c>
      <c r="C89" s="59">
        <v>43369</v>
      </c>
      <c r="D89" s="57" t="s">
        <v>32</v>
      </c>
      <c r="E89" s="60">
        <f>2115.2</f>
        <v>2115.2</v>
      </c>
    </row>
    <row r="90" spans="1:5" s="3" customFormat="1" ht="19.5" customHeight="1">
      <c r="A90" s="24" t="s">
        <v>41</v>
      </c>
      <c r="B90" s="25" t="s">
        <v>129</v>
      </c>
      <c r="C90" s="42">
        <v>43357</v>
      </c>
      <c r="D90" s="24" t="s">
        <v>6</v>
      </c>
      <c r="E90" s="26">
        <f>10464</f>
        <v>10464</v>
      </c>
    </row>
    <row r="91" spans="1:5" s="3" customFormat="1" ht="19.5" customHeight="1">
      <c r="A91" s="57" t="s">
        <v>41</v>
      </c>
      <c r="B91" s="58" t="s">
        <v>144</v>
      </c>
      <c r="C91" s="59">
        <v>43371</v>
      </c>
      <c r="D91" s="57" t="s">
        <v>6</v>
      </c>
      <c r="E91" s="60">
        <f>10464</f>
        <v>10464</v>
      </c>
    </row>
    <row r="92" spans="1:4" s="3" customFormat="1" ht="15.75">
      <c r="A92" s="100"/>
      <c r="B92" s="101"/>
      <c r="C92" s="67"/>
      <c r="D92" s="102"/>
    </row>
    <row r="93" spans="1:5" s="3" customFormat="1" ht="15.75">
      <c r="A93" s="67"/>
      <c r="B93" s="100"/>
      <c r="C93" s="101"/>
      <c r="D93" s="67"/>
      <c r="E93" s="102"/>
    </row>
    <row r="94" spans="1:5" s="3" customFormat="1" ht="15.75">
      <c r="A94" s="67"/>
      <c r="B94" s="100"/>
      <c r="C94" s="101"/>
      <c r="D94" s="67"/>
      <c r="E94" s="102"/>
    </row>
    <row r="95" spans="1:5" s="3" customFormat="1" ht="15.75">
      <c r="A95" s="67"/>
      <c r="B95" s="100"/>
      <c r="C95" s="101"/>
      <c r="D95" s="67"/>
      <c r="E95" s="102"/>
    </row>
    <row r="96" spans="1:5" s="3" customFormat="1" ht="15.75">
      <c r="A96" s="67"/>
      <c r="B96" s="100"/>
      <c r="C96" s="101"/>
      <c r="D96" s="67"/>
      <c r="E96" s="102"/>
    </row>
    <row r="97" spans="1:5" s="3" customFormat="1" ht="15.75">
      <c r="A97" s="67"/>
      <c r="B97" s="100"/>
      <c r="C97" s="101"/>
      <c r="D97" s="67"/>
      <c r="E97" s="102"/>
    </row>
    <row r="98" spans="1:5" s="3" customFormat="1" ht="15.75">
      <c r="A98" s="67"/>
      <c r="B98" s="100"/>
      <c r="C98" s="101"/>
      <c r="D98" s="67"/>
      <c r="E98" s="102"/>
    </row>
    <row r="99" spans="1:5" s="3" customFormat="1" ht="15.75">
      <c r="A99" s="67"/>
      <c r="B99" s="100"/>
      <c r="C99" s="101"/>
      <c r="D99" s="67"/>
      <c r="E99" s="102"/>
    </row>
    <row r="100" spans="1:5" s="3" customFormat="1" ht="15.75">
      <c r="A100" s="67"/>
      <c r="B100" s="100"/>
      <c r="C100" s="101"/>
      <c r="D100" s="67"/>
      <c r="E100" s="102"/>
    </row>
    <row r="101" spans="1:5" s="3" customFormat="1" ht="15.75">
      <c r="A101" s="67"/>
      <c r="B101" s="100"/>
      <c r="C101" s="101"/>
      <c r="D101" s="67"/>
      <c r="E101" s="102"/>
    </row>
    <row r="102" spans="1:5" s="3" customFormat="1" ht="15.75">
      <c r="A102" s="67"/>
      <c r="B102" s="100"/>
      <c r="C102" s="101"/>
      <c r="D102" s="67"/>
      <c r="E102" s="102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96" zoomScaleNormal="96" zoomScalePageLayoutView="0" workbookViewId="0" topLeftCell="A1">
      <pane ySplit="8" topLeftCell="A58" activePane="bottomLeft" state="frozen"/>
      <selection pane="topLeft" activeCell="A1" sqref="A1"/>
      <selection pane="bottomLeft" activeCell="C65" sqref="C65"/>
    </sheetView>
  </sheetViews>
  <sheetFormatPr defaultColWidth="11.421875" defaultRowHeight="15"/>
  <cols>
    <col min="1" max="1" width="82.8515625" style="27" bestFit="1" customWidth="1"/>
    <col min="2" max="2" width="25.8515625" style="28" bestFit="1" customWidth="1"/>
    <col min="3" max="3" width="12.7109375" style="29" bestFit="1" customWidth="1"/>
    <col min="4" max="4" width="48.28125" style="27" customWidth="1"/>
    <col min="5" max="5" width="14.421875" style="30" bestFit="1" customWidth="1"/>
    <col min="6" max="6" width="12.7109375" style="1" customWidth="1"/>
    <col min="7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70" t="s">
        <v>10</v>
      </c>
      <c r="B3" s="70"/>
      <c r="C3" s="70"/>
      <c r="D3" s="70"/>
      <c r="E3" s="70"/>
    </row>
    <row r="4" spans="1:5" ht="18.75">
      <c r="A4" s="35"/>
      <c r="B4" s="36"/>
      <c r="C4" s="37"/>
      <c r="D4" s="38"/>
      <c r="E4" s="39"/>
    </row>
    <row r="5" spans="1:5" ht="18.75">
      <c r="A5" s="70" t="s">
        <v>0</v>
      </c>
      <c r="B5" s="70"/>
      <c r="C5" s="70"/>
      <c r="D5" s="70"/>
      <c r="E5" s="70"/>
    </row>
    <row r="6" spans="1:5" ht="18.75">
      <c r="A6" s="70" t="s">
        <v>33</v>
      </c>
      <c r="B6" s="70"/>
      <c r="C6" s="70"/>
      <c r="D6" s="70"/>
      <c r="E6" s="70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7</v>
      </c>
      <c r="C8" s="6" t="s">
        <v>8</v>
      </c>
      <c r="D8" s="7" t="s">
        <v>2</v>
      </c>
      <c r="E8" s="8" t="s">
        <v>9</v>
      </c>
    </row>
    <row r="9" spans="1:8" s="4" customFormat="1" ht="19.5" customHeight="1">
      <c r="A9" s="31" t="s">
        <v>4</v>
      </c>
      <c r="B9" s="32">
        <v>869</v>
      </c>
      <c r="C9" s="46">
        <v>43327</v>
      </c>
      <c r="D9" s="33" t="s">
        <v>5</v>
      </c>
      <c r="E9" s="34">
        <v>8068</v>
      </c>
      <c r="F9" s="3"/>
      <c r="G9" s="3"/>
      <c r="H9" s="3"/>
    </row>
    <row r="10" spans="1:5" s="3" customFormat="1" ht="19.5" customHeight="1">
      <c r="A10" s="24" t="s">
        <v>41</v>
      </c>
      <c r="B10" s="25">
        <v>118</v>
      </c>
      <c r="C10" s="42">
        <v>43293</v>
      </c>
      <c r="D10" s="24" t="s">
        <v>6</v>
      </c>
      <c r="E10" s="26">
        <v>10464</v>
      </c>
    </row>
    <row r="11" spans="1:5" s="3" customFormat="1" ht="19.5" customHeight="1">
      <c r="A11" s="31" t="s">
        <v>4</v>
      </c>
      <c r="B11" s="32">
        <v>119</v>
      </c>
      <c r="C11" s="46">
        <v>43293</v>
      </c>
      <c r="D11" s="33" t="s">
        <v>5</v>
      </c>
      <c r="E11" s="34">
        <v>2231</v>
      </c>
    </row>
    <row r="12" spans="1:5" s="3" customFormat="1" ht="19.5" customHeight="1">
      <c r="A12" s="24" t="s">
        <v>42</v>
      </c>
      <c r="B12" s="25">
        <v>120</v>
      </c>
      <c r="C12" s="42">
        <v>43293</v>
      </c>
      <c r="D12" s="41" t="s">
        <v>14</v>
      </c>
      <c r="E12" s="26">
        <v>28072</v>
      </c>
    </row>
    <row r="13" spans="1:5" s="3" customFormat="1" ht="19.5" customHeight="1">
      <c r="A13" s="31" t="s">
        <v>15</v>
      </c>
      <c r="B13" s="32">
        <v>121</v>
      </c>
      <c r="C13" s="46">
        <v>43293</v>
      </c>
      <c r="D13" s="33" t="s">
        <v>31</v>
      </c>
      <c r="E13" s="34">
        <v>1451</v>
      </c>
    </row>
    <row r="14" spans="1:5" s="3" customFormat="1" ht="19.5" customHeight="1">
      <c r="A14" s="24" t="s">
        <v>25</v>
      </c>
      <c r="B14" s="25">
        <v>122</v>
      </c>
      <c r="C14" s="42">
        <v>43293</v>
      </c>
      <c r="D14" s="24" t="s">
        <v>26</v>
      </c>
      <c r="E14" s="26">
        <v>700</v>
      </c>
    </row>
    <row r="15" spans="1:5" s="3" customFormat="1" ht="19.5" customHeight="1">
      <c r="A15" s="31" t="s">
        <v>27</v>
      </c>
      <c r="B15" s="32">
        <v>123</v>
      </c>
      <c r="C15" s="46">
        <v>43293</v>
      </c>
      <c r="D15" s="40" t="s">
        <v>34</v>
      </c>
      <c r="E15" s="34">
        <v>780</v>
      </c>
    </row>
    <row r="16" spans="1:5" s="3" customFormat="1" ht="19.5" customHeight="1">
      <c r="A16" s="24" t="s">
        <v>35</v>
      </c>
      <c r="B16" s="25">
        <v>124</v>
      </c>
      <c r="C16" s="42">
        <v>43293</v>
      </c>
      <c r="D16" s="24" t="s">
        <v>36</v>
      </c>
      <c r="E16" s="26">
        <v>27500</v>
      </c>
    </row>
    <row r="17" spans="1:5" s="3" customFormat="1" ht="19.5" customHeight="1">
      <c r="A17" s="31" t="s">
        <v>12</v>
      </c>
      <c r="B17" s="32">
        <v>125</v>
      </c>
      <c r="C17" s="46">
        <v>43293</v>
      </c>
      <c r="D17" s="33" t="s">
        <v>45</v>
      </c>
      <c r="E17" s="34">
        <v>1650</v>
      </c>
    </row>
    <row r="18" spans="1:5" s="3" customFormat="1" ht="19.5" customHeight="1">
      <c r="A18" s="24" t="s">
        <v>24</v>
      </c>
      <c r="B18" s="25">
        <v>126</v>
      </c>
      <c r="C18" s="42">
        <v>43293</v>
      </c>
      <c r="D18" s="24" t="s">
        <v>46</v>
      </c>
      <c r="E18" s="26">
        <v>1205.82</v>
      </c>
    </row>
    <row r="19" spans="1:5" s="3" customFormat="1" ht="19.5" customHeight="1">
      <c r="A19" s="31" t="s">
        <v>13</v>
      </c>
      <c r="B19" s="32">
        <v>127</v>
      </c>
      <c r="C19" s="46">
        <v>43293</v>
      </c>
      <c r="D19" s="33" t="s">
        <v>47</v>
      </c>
      <c r="E19" s="34">
        <v>1008.7</v>
      </c>
    </row>
    <row r="20" spans="1:5" s="3" customFormat="1" ht="19.5" customHeight="1">
      <c r="A20" s="24" t="s">
        <v>37</v>
      </c>
      <c r="B20" s="25">
        <v>128</v>
      </c>
      <c r="C20" s="42">
        <v>43293</v>
      </c>
      <c r="D20" s="24" t="s">
        <v>3</v>
      </c>
      <c r="E20" s="26">
        <v>452.4</v>
      </c>
    </row>
    <row r="21" spans="1:5" s="3" customFormat="1" ht="19.5" customHeight="1">
      <c r="A21" s="31" t="s">
        <v>20</v>
      </c>
      <c r="B21" s="32">
        <v>129</v>
      </c>
      <c r="C21" s="46">
        <v>43293</v>
      </c>
      <c r="D21" s="33" t="s">
        <v>32</v>
      </c>
      <c r="E21" s="34">
        <v>2250</v>
      </c>
    </row>
    <row r="22" spans="1:5" s="3" customFormat="1" ht="19.5" customHeight="1">
      <c r="A22" s="24" t="s">
        <v>39</v>
      </c>
      <c r="B22" s="25">
        <v>130</v>
      </c>
      <c r="C22" s="42">
        <v>43293</v>
      </c>
      <c r="D22" s="24" t="s">
        <v>32</v>
      </c>
      <c r="E22" s="26">
        <v>210</v>
      </c>
    </row>
    <row r="23" spans="1:5" s="3" customFormat="1" ht="19.5" customHeight="1">
      <c r="A23" s="31" t="s">
        <v>43</v>
      </c>
      <c r="B23" s="32">
        <v>131</v>
      </c>
      <c r="C23" s="46">
        <v>43293</v>
      </c>
      <c r="D23" s="47" t="s">
        <v>49</v>
      </c>
      <c r="E23" s="34">
        <v>7791</v>
      </c>
    </row>
    <row r="24" spans="1:5" s="3" customFormat="1" ht="19.5" customHeight="1">
      <c r="A24" s="24" t="s">
        <v>11</v>
      </c>
      <c r="B24" s="25">
        <v>132</v>
      </c>
      <c r="C24" s="42">
        <v>43293</v>
      </c>
      <c r="D24" s="24" t="s">
        <v>40</v>
      </c>
      <c r="E24" s="26">
        <v>345</v>
      </c>
    </row>
    <row r="25" spans="1:5" s="3" customFormat="1" ht="19.5" customHeight="1">
      <c r="A25" s="31" t="s">
        <v>44</v>
      </c>
      <c r="B25" s="32">
        <v>133</v>
      </c>
      <c r="C25" s="46">
        <v>43310</v>
      </c>
      <c r="D25" s="40" t="s">
        <v>48</v>
      </c>
      <c r="E25" s="34">
        <v>2147</v>
      </c>
    </row>
    <row r="26" spans="1:6" s="3" customFormat="1" ht="19.5" customHeight="1">
      <c r="A26" s="24" t="s">
        <v>50</v>
      </c>
      <c r="B26" s="25" t="s">
        <v>100</v>
      </c>
      <c r="C26" s="42">
        <v>43310</v>
      </c>
      <c r="D26" s="24" t="s">
        <v>51</v>
      </c>
      <c r="E26" s="26">
        <v>3119.49</v>
      </c>
      <c r="F26" s="45"/>
    </row>
    <row r="27" spans="1:6" s="3" customFormat="1" ht="19.5" customHeight="1">
      <c r="A27" s="31" t="s">
        <v>52</v>
      </c>
      <c r="B27" s="32" t="s">
        <v>112</v>
      </c>
      <c r="C27" s="46">
        <v>43310</v>
      </c>
      <c r="D27" s="33" t="s">
        <v>21</v>
      </c>
      <c r="E27" s="34">
        <v>1740</v>
      </c>
      <c r="F27" s="45"/>
    </row>
    <row r="28" spans="1:6" s="3" customFormat="1" ht="19.5" customHeight="1">
      <c r="A28" s="24" t="s">
        <v>53</v>
      </c>
      <c r="B28" s="25" t="s">
        <v>111</v>
      </c>
      <c r="C28" s="42">
        <v>43310</v>
      </c>
      <c r="D28" s="41" t="s">
        <v>29</v>
      </c>
      <c r="E28" s="26">
        <v>4564.6</v>
      </c>
      <c r="F28" s="45"/>
    </row>
    <row r="29" spans="1:6" s="3" customFormat="1" ht="19.5" customHeight="1">
      <c r="A29" s="31" t="s">
        <v>75</v>
      </c>
      <c r="B29" s="32" t="s">
        <v>76</v>
      </c>
      <c r="C29" s="46">
        <v>43310</v>
      </c>
      <c r="D29" s="33" t="s">
        <v>3</v>
      </c>
      <c r="E29" s="34">
        <v>1078.8</v>
      </c>
      <c r="F29" s="44"/>
    </row>
    <row r="30" spans="1:6" s="3" customFormat="1" ht="19.5" customHeight="1">
      <c r="A30" s="24" t="s">
        <v>54</v>
      </c>
      <c r="B30" s="25" t="s">
        <v>69</v>
      </c>
      <c r="C30" s="42">
        <v>43310</v>
      </c>
      <c r="D30" s="24" t="s">
        <v>36</v>
      </c>
      <c r="E30" s="26">
        <v>41296</v>
      </c>
      <c r="F30" s="44"/>
    </row>
    <row r="31" spans="1:6" s="3" customFormat="1" ht="19.5" customHeight="1">
      <c r="A31" s="31" t="s">
        <v>57</v>
      </c>
      <c r="B31" s="32" t="s">
        <v>70</v>
      </c>
      <c r="C31" s="46">
        <v>43310</v>
      </c>
      <c r="D31" s="33" t="s">
        <v>14</v>
      </c>
      <c r="E31" s="34">
        <v>14000</v>
      </c>
      <c r="F31" s="45"/>
    </row>
    <row r="32" spans="1:6" s="3" customFormat="1" ht="19.5" customHeight="1">
      <c r="A32" s="24" t="s">
        <v>12</v>
      </c>
      <c r="B32" s="25" t="s">
        <v>71</v>
      </c>
      <c r="C32" s="42">
        <v>43310</v>
      </c>
      <c r="D32" s="41" t="s">
        <v>72</v>
      </c>
      <c r="E32" s="26">
        <v>14799.28</v>
      </c>
      <c r="F32" s="45"/>
    </row>
    <row r="33" spans="1:6" s="3" customFormat="1" ht="19.5" customHeight="1">
      <c r="A33" s="31" t="s">
        <v>58</v>
      </c>
      <c r="B33" s="32" t="s">
        <v>73</v>
      </c>
      <c r="C33" s="46">
        <v>43310</v>
      </c>
      <c r="D33" s="48" t="s">
        <v>36</v>
      </c>
      <c r="E33" s="34">
        <v>1392</v>
      </c>
      <c r="F33" s="45"/>
    </row>
    <row r="34" spans="1:6" s="3" customFormat="1" ht="19.5" customHeight="1">
      <c r="A34" s="24" t="s">
        <v>59</v>
      </c>
      <c r="B34" s="25" t="s">
        <v>74</v>
      </c>
      <c r="C34" s="42">
        <v>43310</v>
      </c>
      <c r="D34" s="24" t="s">
        <v>36</v>
      </c>
      <c r="E34" s="26">
        <v>66120</v>
      </c>
      <c r="F34" s="45"/>
    </row>
    <row r="35" spans="1:5" s="3" customFormat="1" ht="19.5" customHeight="1">
      <c r="A35" s="31" t="s">
        <v>55</v>
      </c>
      <c r="B35" s="32" t="s">
        <v>68</v>
      </c>
      <c r="C35" s="46">
        <v>43310</v>
      </c>
      <c r="D35" s="33" t="s">
        <v>38</v>
      </c>
      <c r="E35" s="34">
        <v>3465.5</v>
      </c>
    </row>
    <row r="36" spans="1:5" s="3" customFormat="1" ht="19.5" customHeight="1">
      <c r="A36" s="24" t="s">
        <v>10</v>
      </c>
      <c r="B36" s="25" t="s">
        <v>67</v>
      </c>
      <c r="C36" s="42">
        <v>43310</v>
      </c>
      <c r="D36" s="24" t="s">
        <v>61</v>
      </c>
      <c r="E36" s="26">
        <v>3460.75</v>
      </c>
    </row>
    <row r="37" spans="1:5" s="3" customFormat="1" ht="19.5" customHeight="1">
      <c r="A37" s="31" t="s">
        <v>10</v>
      </c>
      <c r="B37" s="32" t="s">
        <v>66</v>
      </c>
      <c r="C37" s="46">
        <v>43310</v>
      </c>
      <c r="D37" s="33" t="s">
        <v>61</v>
      </c>
      <c r="E37" s="34">
        <v>2551.99</v>
      </c>
    </row>
    <row r="38" spans="1:5" s="3" customFormat="1" ht="19.5" customHeight="1">
      <c r="A38" s="24" t="s">
        <v>60</v>
      </c>
      <c r="B38" s="25" t="s">
        <v>65</v>
      </c>
      <c r="C38" s="42">
        <v>43310</v>
      </c>
      <c r="D38" s="24" t="s">
        <v>21</v>
      </c>
      <c r="E38" s="26">
        <v>3250.36</v>
      </c>
    </row>
    <row r="39" spans="1:6" s="3" customFormat="1" ht="19.5" customHeight="1">
      <c r="A39" s="31" t="s">
        <v>56</v>
      </c>
      <c r="B39" s="32" t="s">
        <v>64</v>
      </c>
      <c r="C39" s="46">
        <v>43310</v>
      </c>
      <c r="D39" s="33" t="s">
        <v>38</v>
      </c>
      <c r="E39" s="34">
        <v>3749.55</v>
      </c>
      <c r="F39" s="45"/>
    </row>
    <row r="40" spans="1:6" s="3" customFormat="1" ht="19.5" customHeight="1">
      <c r="A40" s="24" t="s">
        <v>56</v>
      </c>
      <c r="B40" s="25" t="s">
        <v>63</v>
      </c>
      <c r="C40" s="42">
        <v>43310</v>
      </c>
      <c r="D40" s="24" t="s">
        <v>38</v>
      </c>
      <c r="E40" s="26">
        <v>1955.71</v>
      </c>
      <c r="F40" s="45"/>
    </row>
    <row r="41" spans="1:6" s="3" customFormat="1" ht="19.5" customHeight="1">
      <c r="A41" s="31" t="s">
        <v>56</v>
      </c>
      <c r="B41" s="32" t="s">
        <v>62</v>
      </c>
      <c r="C41" s="46">
        <v>43310</v>
      </c>
      <c r="D41" s="33" t="s">
        <v>38</v>
      </c>
      <c r="E41" s="34">
        <v>3136.713</v>
      </c>
      <c r="F41" s="45"/>
    </row>
    <row r="42" spans="1:5" s="3" customFormat="1" ht="19.5" customHeight="1">
      <c r="A42" s="49" t="s">
        <v>79</v>
      </c>
      <c r="B42" s="50" t="s">
        <v>89</v>
      </c>
      <c r="C42" s="51">
        <v>43329</v>
      </c>
      <c r="D42" s="52" t="s">
        <v>36</v>
      </c>
      <c r="E42" s="53">
        <v>116000</v>
      </c>
    </row>
    <row r="43" spans="1:5" s="3" customFormat="1" ht="19.5" customHeight="1">
      <c r="A43" s="31" t="s">
        <v>82</v>
      </c>
      <c r="B43" s="32" t="s">
        <v>113</v>
      </c>
      <c r="C43" s="46">
        <v>43314</v>
      </c>
      <c r="D43" s="47" t="s">
        <v>49</v>
      </c>
      <c r="E43" s="34">
        <v>9760</v>
      </c>
    </row>
    <row r="44" spans="1:5" s="3" customFormat="1" ht="19.5" customHeight="1">
      <c r="A44" s="49" t="s">
        <v>83</v>
      </c>
      <c r="B44" s="50" t="s">
        <v>100</v>
      </c>
      <c r="C44" s="51">
        <v>43327</v>
      </c>
      <c r="D44" s="52" t="s">
        <v>29</v>
      </c>
      <c r="E44" s="53">
        <v>976.72</v>
      </c>
    </row>
    <row r="45" spans="1:5" s="3" customFormat="1" ht="19.5" customHeight="1">
      <c r="A45" s="31" t="s">
        <v>141</v>
      </c>
      <c r="B45" s="32" t="s">
        <v>112</v>
      </c>
      <c r="C45" s="46">
        <v>43327</v>
      </c>
      <c r="D45" s="69" t="s">
        <v>128</v>
      </c>
      <c r="E45" s="34">
        <v>5001.4</v>
      </c>
    </row>
    <row r="46" spans="1:5" s="3" customFormat="1" ht="19.5" customHeight="1">
      <c r="A46" s="49" t="s">
        <v>12</v>
      </c>
      <c r="B46" s="50" t="s">
        <v>111</v>
      </c>
      <c r="C46" s="51">
        <v>43328</v>
      </c>
      <c r="D46" s="56" t="s">
        <v>45</v>
      </c>
      <c r="E46" s="53">
        <f>1650</f>
        <v>1650</v>
      </c>
    </row>
    <row r="47" spans="1:5" s="3" customFormat="1" ht="19.5" customHeight="1">
      <c r="A47" s="31" t="s">
        <v>23</v>
      </c>
      <c r="B47" s="32" t="s">
        <v>110</v>
      </c>
      <c r="C47" s="46">
        <v>43335</v>
      </c>
      <c r="D47" s="33" t="s">
        <v>22</v>
      </c>
      <c r="E47" s="34">
        <f>1308.48</f>
        <v>1308.48</v>
      </c>
    </row>
    <row r="48" spans="1:5" s="3" customFormat="1" ht="19.5" customHeight="1">
      <c r="A48" s="49" t="s">
        <v>28</v>
      </c>
      <c r="B48" s="50" t="s">
        <v>109</v>
      </c>
      <c r="C48" s="51">
        <v>43343</v>
      </c>
      <c r="D48" s="55" t="s">
        <v>84</v>
      </c>
      <c r="E48" s="53">
        <f>12754.47</f>
        <v>12754.47</v>
      </c>
    </row>
    <row r="49" spans="1:5" s="3" customFormat="1" ht="19.5" customHeight="1">
      <c r="A49" s="31" t="s">
        <v>77</v>
      </c>
      <c r="B49" s="32" t="s">
        <v>108</v>
      </c>
      <c r="C49" s="46">
        <v>43328</v>
      </c>
      <c r="D49" s="33" t="s">
        <v>36</v>
      </c>
      <c r="E49" s="34">
        <v>17400</v>
      </c>
    </row>
    <row r="50" spans="1:5" s="3" customFormat="1" ht="19.5" customHeight="1">
      <c r="A50" s="49" t="s">
        <v>42</v>
      </c>
      <c r="B50" s="50" t="s">
        <v>85</v>
      </c>
      <c r="C50" s="51">
        <v>43329</v>
      </c>
      <c r="D50" s="52" t="s">
        <v>14</v>
      </c>
      <c r="E50" s="53">
        <v>28072</v>
      </c>
    </row>
    <row r="51" spans="1:5" s="3" customFormat="1" ht="19.5" customHeight="1">
      <c r="A51" s="31" t="s">
        <v>78</v>
      </c>
      <c r="B51" s="32" t="s">
        <v>86</v>
      </c>
      <c r="C51" s="46">
        <v>43329</v>
      </c>
      <c r="D51" s="33" t="s">
        <v>81</v>
      </c>
      <c r="E51" s="34">
        <v>2100</v>
      </c>
    </row>
    <row r="52" spans="1:5" s="3" customFormat="1" ht="19.5" customHeight="1">
      <c r="A52" s="24" t="s">
        <v>80</v>
      </c>
      <c r="B52" s="25" t="s">
        <v>87</v>
      </c>
      <c r="C52" s="42">
        <v>43335</v>
      </c>
      <c r="D52" s="54" t="s">
        <v>49</v>
      </c>
      <c r="E52" s="26">
        <v>6214</v>
      </c>
    </row>
    <row r="53" spans="1:5" s="3" customFormat="1" ht="19.5" customHeight="1">
      <c r="A53" s="57" t="s">
        <v>11</v>
      </c>
      <c r="B53" s="58" t="s">
        <v>88</v>
      </c>
      <c r="C53" s="59">
        <v>43335</v>
      </c>
      <c r="D53" s="57" t="s">
        <v>40</v>
      </c>
      <c r="E53" s="60">
        <v>690</v>
      </c>
    </row>
    <row r="54" spans="1:5" s="3" customFormat="1" ht="19.5" customHeight="1">
      <c r="A54" s="24" t="s">
        <v>27</v>
      </c>
      <c r="B54" s="25" t="s">
        <v>96</v>
      </c>
      <c r="C54" s="42">
        <v>43343</v>
      </c>
      <c r="D54" s="24" t="s">
        <v>34</v>
      </c>
      <c r="E54" s="26">
        <v>780</v>
      </c>
    </row>
    <row r="55" spans="1:5" ht="19.5" customHeight="1">
      <c r="A55" s="31" t="s">
        <v>80</v>
      </c>
      <c r="B55" s="32" t="s">
        <v>107</v>
      </c>
      <c r="C55" s="46">
        <v>43335</v>
      </c>
      <c r="D55" s="47" t="s">
        <v>49</v>
      </c>
      <c r="E55" s="34">
        <f>16148</f>
        <v>16148</v>
      </c>
    </row>
    <row r="56" spans="1:5" ht="19.5" customHeight="1">
      <c r="A56" s="49" t="s">
        <v>90</v>
      </c>
      <c r="B56" s="50" t="s">
        <v>106</v>
      </c>
      <c r="C56" s="51">
        <v>43328</v>
      </c>
      <c r="D56" s="52" t="s">
        <v>21</v>
      </c>
      <c r="E56" s="53">
        <f>6100</f>
        <v>6100</v>
      </c>
    </row>
    <row r="57" spans="1:5" ht="19.5" customHeight="1">
      <c r="A57" s="31" t="s">
        <v>91</v>
      </c>
      <c r="B57" s="32" t="s">
        <v>105</v>
      </c>
      <c r="C57" s="46">
        <v>43328</v>
      </c>
      <c r="D57" s="33" t="s">
        <v>21</v>
      </c>
      <c r="E57" s="34">
        <f>1960.4</f>
        <v>1960.4</v>
      </c>
    </row>
    <row r="58" spans="1:5" ht="19.5" customHeight="1">
      <c r="A58" s="24" t="s">
        <v>93</v>
      </c>
      <c r="B58" s="25" t="s">
        <v>104</v>
      </c>
      <c r="C58" s="42">
        <v>43329</v>
      </c>
      <c r="D58" s="24" t="s">
        <v>22</v>
      </c>
      <c r="E58" s="26">
        <f>29580</f>
        <v>29580</v>
      </c>
    </row>
    <row r="59" spans="1:5" ht="19.5" customHeight="1">
      <c r="A59" s="57" t="s">
        <v>90</v>
      </c>
      <c r="B59" s="58" t="s">
        <v>103</v>
      </c>
      <c r="C59" s="59">
        <v>43333</v>
      </c>
      <c r="D59" s="57" t="s">
        <v>21</v>
      </c>
      <c r="E59" s="60">
        <f>6100</f>
        <v>6100</v>
      </c>
    </row>
    <row r="60" spans="1:5" ht="19.5" customHeight="1">
      <c r="A60" s="61" t="s">
        <v>94</v>
      </c>
      <c r="B60" s="62" t="s">
        <v>95</v>
      </c>
      <c r="C60" s="64">
        <v>43335</v>
      </c>
      <c r="D60" s="61" t="s">
        <v>3</v>
      </c>
      <c r="E60" s="63">
        <f>5220</f>
        <v>5220</v>
      </c>
    </row>
    <row r="61" spans="1:5" ht="19.5" customHeight="1">
      <c r="A61" s="31" t="s">
        <v>92</v>
      </c>
      <c r="B61" s="32" t="s">
        <v>102</v>
      </c>
      <c r="C61" s="46">
        <v>43335</v>
      </c>
      <c r="D61" s="33" t="s">
        <v>21</v>
      </c>
      <c r="E61" s="34">
        <f>1160</f>
        <v>1160</v>
      </c>
    </row>
    <row r="62" spans="1:5" ht="19.5" customHeight="1">
      <c r="A62" s="24" t="s">
        <v>35</v>
      </c>
      <c r="B62" s="25" t="s">
        <v>101</v>
      </c>
      <c r="C62" s="42">
        <v>43343</v>
      </c>
      <c r="D62" s="24" t="s">
        <v>36</v>
      </c>
      <c r="E62" s="26">
        <f>7830</f>
        <v>7830</v>
      </c>
    </row>
    <row r="63" spans="1:5" ht="19.5" customHeight="1">
      <c r="A63" s="57" t="s">
        <v>97</v>
      </c>
      <c r="B63" s="58" t="s">
        <v>98</v>
      </c>
      <c r="C63" s="59">
        <v>43343</v>
      </c>
      <c r="D63" s="57" t="s">
        <v>21</v>
      </c>
      <c r="E63" s="60">
        <f>750</f>
        <v>750</v>
      </c>
    </row>
    <row r="64" spans="1:5" s="3" customFormat="1" ht="19.5" customHeight="1">
      <c r="A64" s="24" t="s">
        <v>52</v>
      </c>
      <c r="B64" s="25" t="s">
        <v>112</v>
      </c>
      <c r="C64" s="42">
        <v>43349</v>
      </c>
      <c r="D64" s="24" t="s">
        <v>21</v>
      </c>
      <c r="E64" s="26">
        <f>1740</f>
        <v>1740</v>
      </c>
    </row>
    <row r="65" spans="1:5" ht="19.5" customHeight="1">
      <c r="A65" s="57" t="s">
        <v>77</v>
      </c>
      <c r="B65" s="58" t="s">
        <v>100</v>
      </c>
      <c r="C65" s="59">
        <v>43346</v>
      </c>
      <c r="D65" s="57" t="s">
        <v>36</v>
      </c>
      <c r="E65" s="60">
        <f>2320</f>
        <v>2320</v>
      </c>
    </row>
    <row r="66" spans="1:5" s="3" customFormat="1" ht="19.5" customHeight="1">
      <c r="A66" s="24" t="s">
        <v>30</v>
      </c>
      <c r="B66" s="25" t="s">
        <v>113</v>
      </c>
      <c r="C66" s="42">
        <v>43346</v>
      </c>
      <c r="D66" s="54" t="s">
        <v>84</v>
      </c>
      <c r="E66" s="26">
        <f>3593</f>
        <v>3593</v>
      </c>
    </row>
    <row r="67" spans="1:5" ht="19.5" customHeight="1">
      <c r="A67" s="57" t="s">
        <v>10</v>
      </c>
      <c r="B67" s="58" t="s">
        <v>115</v>
      </c>
      <c r="C67" s="59">
        <v>43373</v>
      </c>
      <c r="D67" s="57" t="s">
        <v>61</v>
      </c>
      <c r="E67" s="60">
        <f>14544</f>
        <v>14544</v>
      </c>
    </row>
    <row r="68" spans="1:5" s="3" customFormat="1" ht="19.5" customHeight="1">
      <c r="A68" s="24" t="s">
        <v>10</v>
      </c>
      <c r="B68" s="25" t="s">
        <v>116</v>
      </c>
      <c r="C68" s="42">
        <v>43373</v>
      </c>
      <c r="D68" s="24" t="s">
        <v>61</v>
      </c>
      <c r="E68" s="26">
        <f>7069.34</f>
        <v>7069.34</v>
      </c>
    </row>
    <row r="69" spans="1:5" ht="19.5" customHeight="1">
      <c r="A69" s="57" t="s">
        <v>99</v>
      </c>
      <c r="B69" s="58" t="s">
        <v>114</v>
      </c>
      <c r="C69" s="59">
        <v>43373</v>
      </c>
      <c r="D69" s="57" t="s">
        <v>38</v>
      </c>
      <c r="E69" s="60">
        <f>6734.86</f>
        <v>6734.86</v>
      </c>
    </row>
    <row r="70" spans="1:5" s="3" customFormat="1" ht="19.5" customHeight="1">
      <c r="A70" s="24" t="s">
        <v>60</v>
      </c>
      <c r="B70" s="25" t="s">
        <v>117</v>
      </c>
      <c r="C70" s="42">
        <v>43373</v>
      </c>
      <c r="D70" s="54" t="s">
        <v>84</v>
      </c>
      <c r="E70" s="26">
        <f>496</f>
        <v>496</v>
      </c>
    </row>
    <row r="71" spans="1:5" ht="19.5" customHeight="1">
      <c r="A71" s="57" t="s">
        <v>118</v>
      </c>
      <c r="B71" s="58" t="s">
        <v>105</v>
      </c>
      <c r="C71" s="59">
        <v>43350</v>
      </c>
      <c r="D71" s="57" t="s">
        <v>46</v>
      </c>
      <c r="E71" s="60">
        <f>1501.62</f>
        <v>1501.62</v>
      </c>
    </row>
    <row r="72" spans="1:5" s="3" customFormat="1" ht="19.5" customHeight="1">
      <c r="A72" s="24" t="s">
        <v>119</v>
      </c>
      <c r="B72" s="25" t="s">
        <v>102</v>
      </c>
      <c r="C72" s="42">
        <v>43357</v>
      </c>
      <c r="D72" s="24" t="s">
        <v>3</v>
      </c>
      <c r="E72" s="26">
        <f>430.94</f>
        <v>430.94</v>
      </c>
    </row>
    <row r="73" spans="1:5" ht="19.5" customHeight="1">
      <c r="A73" s="57" t="s">
        <v>120</v>
      </c>
      <c r="B73" s="58" t="s">
        <v>104</v>
      </c>
      <c r="C73" s="59">
        <v>43357</v>
      </c>
      <c r="D73" s="57" t="s">
        <v>121</v>
      </c>
      <c r="E73" s="60">
        <f>3600</f>
        <v>3600</v>
      </c>
    </row>
    <row r="74" spans="1:5" s="3" customFormat="1" ht="19.5" customHeight="1">
      <c r="A74" s="24" t="s">
        <v>12</v>
      </c>
      <c r="B74" s="25" t="s">
        <v>98</v>
      </c>
      <c r="C74" s="42">
        <v>43362</v>
      </c>
      <c r="D74" s="24" t="s">
        <v>45</v>
      </c>
      <c r="E74" s="26">
        <f>1650</f>
        <v>1650</v>
      </c>
    </row>
    <row r="75" spans="1:5" ht="19.5" customHeight="1">
      <c r="A75" s="57" t="s">
        <v>13</v>
      </c>
      <c r="B75" s="58" t="s">
        <v>137</v>
      </c>
      <c r="C75" s="59">
        <v>43367</v>
      </c>
      <c r="D75" s="57" t="s">
        <v>47</v>
      </c>
      <c r="E75" s="60">
        <v>2017.4</v>
      </c>
    </row>
    <row r="76" spans="1:5" s="3" customFormat="1" ht="19.5" customHeight="1">
      <c r="A76" s="24" t="s">
        <v>122</v>
      </c>
      <c r="B76" s="25" t="s">
        <v>133</v>
      </c>
      <c r="C76" s="42">
        <v>43370</v>
      </c>
      <c r="D76" s="24" t="s">
        <v>81</v>
      </c>
      <c r="E76" s="26">
        <f>2134.01</f>
        <v>2134.01</v>
      </c>
    </row>
    <row r="77" spans="1:5" ht="19.5" customHeight="1">
      <c r="A77" s="57" t="s">
        <v>20</v>
      </c>
      <c r="B77" s="58" t="s">
        <v>136</v>
      </c>
      <c r="C77" s="59">
        <v>43367</v>
      </c>
      <c r="D77" s="57" t="s">
        <v>32</v>
      </c>
      <c r="E77" s="60">
        <f>7500</f>
        <v>7500</v>
      </c>
    </row>
    <row r="78" spans="1:5" s="3" customFormat="1" ht="19.5" customHeight="1">
      <c r="A78" s="24" t="s">
        <v>37</v>
      </c>
      <c r="B78" s="25" t="s">
        <v>140</v>
      </c>
      <c r="C78" s="42">
        <v>43357</v>
      </c>
      <c r="D78" s="24" t="s">
        <v>3</v>
      </c>
      <c r="E78" s="26">
        <f>4245.6</f>
        <v>4245.6</v>
      </c>
    </row>
    <row r="79" spans="1:5" s="3" customFormat="1" ht="19.5" customHeight="1">
      <c r="A79" s="57" t="s">
        <v>37</v>
      </c>
      <c r="B79" s="58" t="s">
        <v>134</v>
      </c>
      <c r="C79" s="59">
        <v>43369</v>
      </c>
      <c r="D79" s="57" t="s">
        <v>3</v>
      </c>
      <c r="E79" s="60">
        <f>3723.6</f>
        <v>3723.6</v>
      </c>
    </row>
    <row r="80" spans="1:5" s="3" customFormat="1" ht="19.5" customHeight="1">
      <c r="A80" s="24" t="s">
        <v>28</v>
      </c>
      <c r="B80" s="25" t="s">
        <v>130</v>
      </c>
      <c r="C80" s="42">
        <v>43369</v>
      </c>
      <c r="D80" s="68" t="s">
        <v>123</v>
      </c>
      <c r="E80" s="26">
        <f>2258.1</f>
        <v>2258.1</v>
      </c>
    </row>
    <row r="81" spans="1:5" s="3" customFormat="1" ht="19.5" customHeight="1">
      <c r="A81" s="57" t="s">
        <v>39</v>
      </c>
      <c r="B81" s="58" t="s">
        <v>135</v>
      </c>
      <c r="C81" s="59">
        <v>43367</v>
      </c>
      <c r="D81" s="57" t="s">
        <v>32</v>
      </c>
      <c r="E81" s="60">
        <f>895</f>
        <v>895</v>
      </c>
    </row>
    <row r="82" spans="1:5" s="3" customFormat="1" ht="19.5" customHeight="1">
      <c r="A82" s="24" t="s">
        <v>124</v>
      </c>
      <c r="B82" s="25" t="s">
        <v>139</v>
      </c>
      <c r="C82" s="42">
        <v>43362</v>
      </c>
      <c r="D82" s="24" t="s">
        <v>3</v>
      </c>
      <c r="E82" s="26">
        <f>714.56</f>
        <v>714.56</v>
      </c>
    </row>
    <row r="83" spans="1:5" s="3" customFormat="1" ht="19.5" customHeight="1">
      <c r="A83" s="57" t="s">
        <v>42</v>
      </c>
      <c r="B83" s="58" t="s">
        <v>138</v>
      </c>
      <c r="C83" s="59">
        <v>43362</v>
      </c>
      <c r="D83" s="57" t="s">
        <v>14</v>
      </c>
      <c r="E83" s="60">
        <f>28072</f>
        <v>28072</v>
      </c>
    </row>
    <row r="84" spans="1:5" s="3" customFormat="1" ht="19.5" customHeight="1">
      <c r="A84" s="24" t="s">
        <v>125</v>
      </c>
      <c r="B84" s="25" t="s">
        <v>106</v>
      </c>
      <c r="C84" s="42">
        <v>43350</v>
      </c>
      <c r="D84" s="24" t="s">
        <v>3</v>
      </c>
      <c r="E84" s="26">
        <f>928</f>
        <v>928</v>
      </c>
    </row>
    <row r="85" spans="1:5" s="3" customFormat="1" ht="19.5" customHeight="1">
      <c r="A85" s="57" t="s">
        <v>75</v>
      </c>
      <c r="B85" s="58" t="s">
        <v>101</v>
      </c>
      <c r="C85" s="59">
        <v>43361</v>
      </c>
      <c r="D85" s="57" t="s">
        <v>3</v>
      </c>
      <c r="E85" s="60">
        <f>3572.8</f>
        <v>3572.8</v>
      </c>
    </row>
    <row r="86" spans="1:5" s="3" customFormat="1" ht="19.5" customHeight="1">
      <c r="A86" s="24" t="s">
        <v>83</v>
      </c>
      <c r="B86" s="25" t="s">
        <v>131</v>
      </c>
      <c r="C86" s="42">
        <v>43370</v>
      </c>
      <c r="D86" s="24" t="s">
        <v>132</v>
      </c>
      <c r="E86" s="26">
        <f>3684.24</f>
        <v>3684.24</v>
      </c>
    </row>
    <row r="87" spans="1:5" s="3" customFormat="1" ht="19.5" customHeight="1">
      <c r="A87" s="57" t="s">
        <v>126</v>
      </c>
      <c r="B87" s="58" t="s">
        <v>107</v>
      </c>
      <c r="C87" s="59">
        <v>43364</v>
      </c>
      <c r="D87" s="57" t="s">
        <v>32</v>
      </c>
      <c r="E87" s="60">
        <f>1877.2</f>
        <v>1877.2</v>
      </c>
    </row>
    <row r="88" spans="1:5" s="3" customFormat="1" ht="19.5" customHeight="1">
      <c r="A88" s="24" t="s">
        <v>127</v>
      </c>
      <c r="B88" s="25" t="s">
        <v>143</v>
      </c>
      <c r="C88" s="42">
        <v>43369</v>
      </c>
      <c r="D88" s="24" t="s">
        <v>32</v>
      </c>
      <c r="E88" s="26">
        <f>2115.2</f>
        <v>2115.2</v>
      </c>
    </row>
    <row r="89" spans="1:5" s="3" customFormat="1" ht="19.5" customHeight="1">
      <c r="A89" s="57" t="s">
        <v>41</v>
      </c>
      <c r="B89" s="58" t="s">
        <v>129</v>
      </c>
      <c r="C89" s="59">
        <v>43357</v>
      </c>
      <c r="D89" s="57" t="s">
        <v>6</v>
      </c>
      <c r="E89" s="60">
        <f>10464</f>
        <v>10464</v>
      </c>
    </row>
    <row r="90" spans="1:5" s="3" customFormat="1" ht="19.5" customHeight="1">
      <c r="A90" s="24" t="s">
        <v>41</v>
      </c>
      <c r="B90" s="25" t="s">
        <v>144</v>
      </c>
      <c r="C90" s="42">
        <v>43371</v>
      </c>
      <c r="D90" s="24" t="s">
        <v>6</v>
      </c>
      <c r="E90" s="26">
        <f>10464</f>
        <v>10464</v>
      </c>
    </row>
    <row r="91" spans="1:5" s="3" customFormat="1" ht="19.5" customHeight="1">
      <c r="A91" s="57" t="s">
        <v>141</v>
      </c>
      <c r="B91" s="58" t="s">
        <v>103</v>
      </c>
      <c r="C91" s="59">
        <v>43357</v>
      </c>
      <c r="D91" s="57" t="s">
        <v>142</v>
      </c>
      <c r="E91" s="60">
        <f>2370</f>
        <v>2370</v>
      </c>
    </row>
    <row r="92" spans="1:12" ht="19.5" customHeight="1">
      <c r="A92" s="24"/>
      <c r="B92" s="25"/>
      <c r="C92" s="42"/>
      <c r="D92" s="54"/>
      <c r="E92" s="26"/>
      <c r="G92" s="65"/>
      <c r="H92" s="65"/>
      <c r="I92" s="65"/>
      <c r="K92" s="65"/>
      <c r="L92" s="65"/>
    </row>
    <row r="93" spans="1:5" ht="19.5" customHeight="1">
      <c r="A93" s="57"/>
      <c r="B93" s="58"/>
      <c r="C93" s="59"/>
      <c r="D93" s="57"/>
      <c r="E93" s="60"/>
    </row>
    <row r="94" spans="1:5" ht="19.5" customHeight="1">
      <c r="A94" s="24"/>
      <c r="B94" s="25"/>
      <c r="C94" s="42"/>
      <c r="D94" s="24"/>
      <c r="E94" s="26"/>
    </row>
    <row r="95" spans="1:5" ht="19.5" customHeight="1">
      <c r="A95" s="57"/>
      <c r="B95" s="58"/>
      <c r="C95" s="59"/>
      <c r="D95" s="57"/>
      <c r="E95" s="60"/>
    </row>
    <row r="96" spans="1:5" ht="12.75">
      <c r="A96" s="66"/>
      <c r="B96" s="43"/>
      <c r="C96" s="43"/>
      <c r="D96" s="43"/>
      <c r="E96" s="44"/>
    </row>
    <row r="97" spans="1:5" ht="15.75">
      <c r="A97" s="28"/>
      <c r="B97" s="29"/>
      <c r="C97" s="27"/>
      <c r="D97" s="30"/>
      <c r="E97" s="1"/>
    </row>
    <row r="98" spans="1:5" ht="15.75">
      <c r="A98" s="28"/>
      <c r="B98" s="29"/>
      <c r="C98" s="27"/>
      <c r="D98" s="30"/>
      <c r="E98" s="1"/>
    </row>
    <row r="99" ht="15.75">
      <c r="A99" s="67"/>
    </row>
    <row r="100" ht="15.75">
      <c r="A100" s="67"/>
    </row>
    <row r="101" ht="15.75">
      <c r="A101" s="67"/>
    </row>
    <row r="102" ht="15.75">
      <c r="A102" s="67"/>
    </row>
    <row r="103" ht="15.75">
      <c r="A103" s="67"/>
    </row>
    <row r="104" ht="15.75">
      <c r="A104" s="67"/>
    </row>
    <row r="105" ht="15.75">
      <c r="A105" s="67"/>
    </row>
    <row r="106" ht="15.75">
      <c r="A106" s="67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16</v>
      </c>
      <c r="F4">
        <f>550</f>
        <v>550</v>
      </c>
    </row>
    <row r="5" spans="4:6" ht="15">
      <c r="D5" t="s">
        <v>17</v>
      </c>
      <c r="F5">
        <f>800</f>
        <v>800</v>
      </c>
    </row>
    <row r="6" spans="4:6" ht="15">
      <c r="D6" t="s">
        <v>18</v>
      </c>
      <c r="F6">
        <v>400</v>
      </c>
    </row>
    <row r="7" spans="4:6" ht="15">
      <c r="D7" t="s">
        <v>19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2018-11-21T18:06:51Z</dcterms:modified>
  <cp:category/>
  <cp:version/>
  <cp:contentType/>
  <cp:contentStatus/>
</cp:coreProperties>
</file>