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43" i="1" l="1"/>
  <c r="I142" i="1"/>
  <c r="H122" i="1"/>
  <c r="G132" i="1"/>
  <c r="G130" i="1"/>
  <c r="G125" i="1"/>
  <c r="G124" i="1"/>
  <c r="G123" i="1"/>
  <c r="I119" i="1"/>
  <c r="H117" i="1"/>
  <c r="H112" i="1"/>
  <c r="H111" i="1"/>
  <c r="H109" i="1"/>
  <c r="I87" i="1" l="1"/>
  <c r="I81" i="1"/>
  <c r="H79" i="1"/>
  <c r="D87" i="1"/>
  <c r="D69" i="1"/>
  <c r="D61" i="1"/>
  <c r="I20" i="1"/>
  <c r="I34" i="1" l="1"/>
  <c r="I36" i="1" l="1"/>
</calcChain>
</file>

<file path=xl/sharedStrings.xml><?xml version="1.0" encoding="utf-8"?>
<sst xmlns="http://schemas.openxmlformats.org/spreadsheetml/2006/main" count="123" uniqueCount="84">
  <si>
    <t xml:space="preserve">     JUNTA DE ASISTENCIA PRIVADA DEL ESTADO DE SINALOA</t>
  </si>
  <si>
    <t>DEPARTAMENTO DE ADMINISTRACIÓN</t>
  </si>
  <si>
    <t>ESTADO DE RESULTADOS</t>
  </si>
  <si>
    <t>INGRESOS:</t>
  </si>
  <si>
    <t>SUBSIDIO FEDERAL</t>
  </si>
  <si>
    <t>SUBSIDIO ESTATAL</t>
  </si>
  <si>
    <t>SUBSIDIO PROMIN</t>
  </si>
  <si>
    <t>INGRESOS PROPIOS</t>
  </si>
  <si>
    <t>INGRESOS SORTEO</t>
  </si>
  <si>
    <t>INTERESES GANADOS</t>
  </si>
  <si>
    <t>SUBSIDIO ACTIVO FIJO</t>
  </si>
  <si>
    <t xml:space="preserve">                   TOTAL DE INGRESOS</t>
  </si>
  <si>
    <t>EGRESOS:</t>
  </si>
  <si>
    <t>SERVICIOS PERSONALES</t>
  </si>
  <si>
    <t>SERVICIOS GENERALES</t>
  </si>
  <si>
    <t>MATERIALES Y SUMINISTROS</t>
  </si>
  <si>
    <t>GASTOS DE ADMINISTRACION</t>
  </si>
  <si>
    <t>GASTOS SORTEO</t>
  </si>
  <si>
    <t>DEPRESIACIONES</t>
  </si>
  <si>
    <t>BIENES MUEBLES E INMUEBLES</t>
  </si>
  <si>
    <t>DESCUENTO SOBRE COMPRAS</t>
  </si>
  <si>
    <t>DONATIVOS A INSTITUCIONES</t>
  </si>
  <si>
    <t>SORTEO DE LA FILANTROPÍA</t>
  </si>
  <si>
    <t xml:space="preserve">                 TOTAL DE EGRESOS</t>
  </si>
  <si>
    <t>RESULTADO DE EJERCICIO</t>
  </si>
  <si>
    <t>ELABORÓ</t>
  </si>
  <si>
    <t>REVISÓ</t>
  </si>
  <si>
    <t>AUTORIZÓ</t>
  </si>
  <si>
    <t>Lic. Erika J. Ontiveros Torres</t>
  </si>
  <si>
    <t>Jefe del Área Administrativa</t>
  </si>
  <si>
    <t>Secretaria Ejecutiva</t>
  </si>
  <si>
    <t>Presidente</t>
  </si>
  <si>
    <t>BALANCE GENERAL</t>
  </si>
  <si>
    <t>ACTIVO</t>
  </si>
  <si>
    <t>PASIVO</t>
  </si>
  <si>
    <t>CIRCULANTE</t>
  </si>
  <si>
    <t>CAJA</t>
  </si>
  <si>
    <t>RETENCIONES Y CONTRIB POR PAGAR CORTO PLAZO</t>
  </si>
  <si>
    <t>BANCOS</t>
  </si>
  <si>
    <t>DEUDORES DIVERSOS POR COBRAR</t>
  </si>
  <si>
    <t>FIJO</t>
  </si>
  <si>
    <t>INGRESOS POR RECUPERAR A CORTO PLAZO</t>
  </si>
  <si>
    <t>DIFERIDO</t>
  </si>
  <si>
    <t>HACIENDA PÚBLICA/PATRIMONIO CONTRIBUIDO</t>
  </si>
  <si>
    <t>APORTACIONES</t>
  </si>
  <si>
    <t>HACIENDA PÚBLICA/PATRIMONIO GENERADO</t>
  </si>
  <si>
    <t>RESULTADO DE EJERCICIOS ANTERIORES</t>
  </si>
  <si>
    <t>RESULTADO DE EJERCICIO(AHORRO/DESAHORRO)</t>
  </si>
  <si>
    <t>TOTAL HACIENDA PÚBLICA/PATRIMONIO</t>
  </si>
  <si>
    <t>DEPÓSITOS EN GARANTÍA</t>
  </si>
  <si>
    <t>TOTAL  ACTIVO</t>
  </si>
  <si>
    <t>TOTAL PASIVO Y HACIENDA PÚBLICA+ PATRIMONIO</t>
  </si>
  <si>
    <t>ESTADO DE ORIGEN Y APLICACIÓN DE RECURSOS</t>
  </si>
  <si>
    <t>ORIGEN</t>
  </si>
  <si>
    <t>ISSSTE</t>
  </si>
  <si>
    <t>IMPUESTOS POR PAGAR</t>
  </si>
  <si>
    <t>RESULTADO DEL EJERCICIO ANTERIOR</t>
  </si>
  <si>
    <t>OTRAS DEDUCCIONES</t>
  </si>
  <si>
    <t>TOTAL</t>
  </si>
  <si>
    <t>APLICACIÓN</t>
  </si>
  <si>
    <t xml:space="preserve">           GASTOS DE OPERACIÓN SUBSIDIO ESTATAL</t>
  </si>
  <si>
    <t>INVERSIONES</t>
  </si>
  <si>
    <t>GASTOS DEL SORTEO</t>
  </si>
  <si>
    <t>DEPRECIACIONES</t>
  </si>
  <si>
    <t>AYUDAS, SUBSIDIOS Y TRANSFERENCIAS</t>
  </si>
  <si>
    <t>OTROS GASTOS</t>
  </si>
  <si>
    <t xml:space="preserve">          GASTOS FINANCIEROS</t>
  </si>
  <si>
    <t>CAJA CHICA</t>
  </si>
  <si>
    <t>DEUDORES DIVERSOS</t>
  </si>
  <si>
    <t>ANTICIPO A PROVEEDORES</t>
  </si>
  <si>
    <t>ACTUALIZACIÓN</t>
  </si>
  <si>
    <t>RECARGOS</t>
  </si>
  <si>
    <t>CRÉDITO AL SALARIO</t>
  </si>
  <si>
    <t>SALDO</t>
  </si>
  <si>
    <t>Lic. Francisco Javier López Cira</t>
  </si>
  <si>
    <t>Lic. Adriana Rojo Zazueta</t>
  </si>
  <si>
    <t>DEL 01 OCTUBRE AL 31 DE DICIEMBRE DE 2018</t>
  </si>
  <si>
    <t>DEL 01 OCTUBRE AL 30 DE DICIEMBRE DE 2018</t>
  </si>
  <si>
    <t>DEL 01 ENERO AL 31 DE DICIEMBRE DE 2018</t>
  </si>
  <si>
    <t>CUENTAS POR COBRAR CP</t>
  </si>
  <si>
    <t>MOB. Y EQPO. DE ADMON.</t>
  </si>
  <si>
    <t>MOB. Y EQPO. EDUC Y REC.</t>
  </si>
  <si>
    <t>VEHÍCULOS Y EQPO. TRANSP.</t>
  </si>
  <si>
    <t>DEP. ACUM.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</si>
</sst>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b/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E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/>
    <xf numFmtId="0" fontId="9" fillId="2" borderId="1" xfId="1" applyFont="1" applyFill="1" applyBorder="1"/>
    <xf numFmtId="0" fontId="10" fillId="2" borderId="2" xfId="1" applyFont="1" applyFill="1" applyBorder="1"/>
    <xf numFmtId="0" fontId="10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0" fontId="3" fillId="3" borderId="4" xfId="1" applyFont="1" applyFill="1" applyBorder="1"/>
    <xf numFmtId="0" fontId="3" fillId="3" borderId="0" xfId="1" applyFont="1" applyFill="1" applyBorder="1"/>
    <xf numFmtId="2" fontId="3" fillId="3" borderId="0" xfId="1" applyNumberFormat="1" applyFont="1" applyFill="1" applyBorder="1"/>
    <xf numFmtId="0" fontId="3" fillId="3" borderId="5" xfId="1" applyFont="1" applyFill="1" applyBorder="1"/>
    <xf numFmtId="4" fontId="3" fillId="3" borderId="0" xfId="1" applyNumberFormat="1" applyFont="1" applyFill="1" applyBorder="1"/>
    <xf numFmtId="0" fontId="3" fillId="4" borderId="4" xfId="1" applyFont="1" applyFill="1" applyBorder="1"/>
    <xf numFmtId="0" fontId="3" fillId="4" borderId="0" xfId="1" applyFont="1" applyFill="1" applyBorder="1"/>
    <xf numFmtId="4" fontId="3" fillId="4" borderId="5" xfId="1" applyNumberFormat="1" applyFont="1" applyFill="1" applyBorder="1"/>
    <xf numFmtId="0" fontId="10" fillId="2" borderId="4" xfId="1" applyFont="1" applyFill="1" applyBorder="1"/>
    <xf numFmtId="0" fontId="10" fillId="2" borderId="0" xfId="1" applyFont="1" applyFill="1" applyBorder="1"/>
    <xf numFmtId="0" fontId="10" fillId="2" borderId="5" xfId="1" applyFont="1" applyFill="1" applyBorder="1"/>
    <xf numFmtId="0" fontId="2" fillId="4" borderId="4" xfId="1" applyFont="1" applyFill="1" applyBorder="1"/>
    <xf numFmtId="0" fontId="2" fillId="4" borderId="0" xfId="1" applyFont="1" applyFill="1"/>
    <xf numFmtId="0" fontId="2" fillId="4" borderId="0" xfId="1" applyFont="1" applyFill="1" applyBorder="1"/>
    <xf numFmtId="4" fontId="2" fillId="4" borderId="0" xfId="1" applyNumberFormat="1" applyFont="1" applyFill="1" applyBorder="1"/>
    <xf numFmtId="4" fontId="4" fillId="0" borderId="6" xfId="1" applyNumberFormat="1" applyFont="1" applyBorder="1"/>
    <xf numFmtId="0" fontId="4" fillId="4" borderId="4" xfId="1" applyFont="1" applyFill="1" applyBorder="1"/>
    <xf numFmtId="0" fontId="4" fillId="4" borderId="0" xfId="1" applyFont="1" applyFill="1" applyBorder="1"/>
    <xf numFmtId="0" fontId="5" fillId="4" borderId="0" xfId="1" applyFont="1" applyFill="1" applyBorder="1"/>
    <xf numFmtId="4" fontId="4" fillId="4" borderId="5" xfId="1" applyNumberFormat="1" applyFont="1" applyFill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3" fillId="0" borderId="4" xfId="1" applyFont="1" applyBorder="1"/>
    <xf numFmtId="0" fontId="3" fillId="0" borderId="0" xfId="1" applyFont="1" applyBorder="1"/>
    <xf numFmtId="0" fontId="3" fillId="0" borderId="5" xfId="1" applyFont="1" applyBorder="1"/>
    <xf numFmtId="0" fontId="3" fillId="0" borderId="0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6" fillId="0" borderId="4" xfId="1" applyFont="1" applyBorder="1"/>
    <xf numFmtId="4" fontId="3" fillId="0" borderId="0" xfId="1" applyNumberFormat="1" applyFont="1" applyBorder="1"/>
    <xf numFmtId="4" fontId="3" fillId="0" borderId="5" xfId="1" applyNumberFormat="1" applyFont="1" applyBorder="1"/>
    <xf numFmtId="4" fontId="6" fillId="0" borderId="6" xfId="1" applyNumberFormat="1" applyFont="1" applyBorder="1"/>
    <xf numFmtId="0" fontId="6" fillId="0" borderId="0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6" fillId="0" borderId="2" xfId="1" applyFont="1" applyBorder="1"/>
    <xf numFmtId="4" fontId="2" fillId="0" borderId="0" xfId="1" applyNumberFormat="1" applyFont="1"/>
    <xf numFmtId="0" fontId="3" fillId="0" borderId="1" xfId="1" applyFont="1" applyBorder="1"/>
    <xf numFmtId="0" fontId="9" fillId="2" borderId="4" xfId="1" applyFont="1" applyFill="1" applyBorder="1"/>
    <xf numFmtId="0" fontId="9" fillId="2" borderId="0" xfId="1" applyFont="1" applyFill="1" applyBorder="1"/>
    <xf numFmtId="0" fontId="9" fillId="2" borderId="5" xfId="1" applyFont="1" applyFill="1" applyBorder="1"/>
    <xf numFmtId="0" fontId="7" fillId="4" borderId="4" xfId="1" applyFont="1" applyFill="1" applyBorder="1"/>
    <xf numFmtId="4" fontId="6" fillId="4" borderId="0" xfId="1" applyNumberFormat="1" applyFont="1" applyFill="1" applyBorder="1"/>
    <xf numFmtId="4" fontId="3" fillId="4" borderId="0" xfId="1" applyNumberFormat="1" applyFont="1" applyFill="1" applyBorder="1"/>
    <xf numFmtId="4" fontId="6" fillId="4" borderId="5" xfId="1" applyNumberFormat="1" applyFont="1" applyFill="1" applyBorder="1"/>
    <xf numFmtId="0" fontId="3" fillId="3" borderId="0" xfId="1" applyFont="1" applyFill="1"/>
    <xf numFmtId="4" fontId="3" fillId="3" borderId="5" xfId="1" applyNumberFormat="1" applyFont="1" applyFill="1" applyBorder="1"/>
    <xf numFmtId="0" fontId="6" fillId="4" borderId="4" xfId="1" applyFont="1" applyFill="1" applyBorder="1"/>
    <xf numFmtId="0" fontId="6" fillId="4" borderId="0" xfId="1" applyFont="1" applyFill="1" applyBorder="1"/>
    <xf numFmtId="4" fontId="6" fillId="4" borderId="6" xfId="1" applyNumberFormat="1" applyFont="1" applyFill="1" applyBorder="1"/>
    <xf numFmtId="0" fontId="10" fillId="2" borderId="0" xfId="1" applyFont="1" applyFill="1"/>
    <xf numFmtId="0" fontId="3" fillId="4" borderId="0" xfId="1" applyFont="1" applyFill="1"/>
    <xf numFmtId="0" fontId="3" fillId="4" borderId="5" xfId="1" applyFont="1" applyFill="1" applyBorder="1"/>
    <xf numFmtId="0" fontId="6" fillId="4" borderId="7" xfId="1" applyFont="1" applyFill="1" applyBorder="1"/>
    <xf numFmtId="0" fontId="3" fillId="4" borderId="8" xfId="1" applyFont="1" applyFill="1" applyBorder="1"/>
    <xf numFmtId="4" fontId="6" fillId="4" borderId="9" xfId="1" applyNumberFormat="1" applyFont="1" applyFill="1" applyBorder="1"/>
    <xf numFmtId="43" fontId="3" fillId="3" borderId="0" xfId="2" applyFont="1" applyFill="1" applyBorder="1"/>
    <xf numFmtId="0" fontId="2" fillId="3" borderId="0" xfId="1" applyFont="1" applyFill="1"/>
    <xf numFmtId="0" fontId="7" fillId="3" borderId="4" xfId="1" applyFont="1" applyFill="1" applyBorder="1"/>
    <xf numFmtId="4" fontId="6" fillId="3" borderId="5" xfId="1" applyNumberFormat="1" applyFont="1" applyFill="1" applyBorder="1"/>
    <xf numFmtId="2" fontId="3" fillId="3" borderId="0" xfId="2" applyNumberFormat="1" applyFont="1" applyFill="1" applyBorder="1"/>
    <xf numFmtId="0" fontId="6" fillId="3" borderId="4" xfId="1" applyFont="1" applyFill="1" applyBorder="1"/>
    <xf numFmtId="0" fontId="8" fillId="4" borderId="4" xfId="1" applyFont="1" applyFill="1" applyBorder="1"/>
    <xf numFmtId="0" fontId="3" fillId="0" borderId="4" xfId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4" fontId="6" fillId="0" borderId="5" xfId="1" applyNumberFormat="1" applyFont="1" applyFill="1" applyBorder="1"/>
    <xf numFmtId="4" fontId="3" fillId="0" borderId="5" xfId="1" applyNumberFormat="1" applyFont="1" applyFill="1" applyBorder="1"/>
    <xf numFmtId="4" fontId="3" fillId="3" borderId="0" xfId="2" applyNumberFormat="1" applyFont="1" applyFill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457200</xdr:colOff>
      <xdr:row>2</xdr:row>
      <xdr:rowOff>144780</xdr:rowOff>
    </xdr:to>
    <xdr:pic>
      <xdr:nvPicPr>
        <xdr:cNvPr id="2" name="1 Imagen" descr="C:\Users\Aleyda\Desktop\LAURA_2\LOGOS JAP\LOGO_JAP_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019175" cy="468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9"/>
  <sheetViews>
    <sheetView tabSelected="1" workbookViewId="0">
      <selection activeCell="I144" sqref="I144"/>
    </sheetView>
  </sheetViews>
  <sheetFormatPr baseColWidth="10" defaultRowHeight="15" x14ac:dyDescent="0.25"/>
  <cols>
    <col min="3" max="3" width="13.140625" bestFit="1" customWidth="1"/>
    <col min="4" max="4" width="12.85546875" customWidth="1"/>
    <col min="7" max="7" width="20.28515625" customWidth="1"/>
    <col min="8" max="8" width="14.7109375" customWidth="1"/>
    <col min="9" max="9" width="16.5703125" customWidth="1"/>
  </cols>
  <sheetData>
    <row r="4" spans="1:9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</row>
    <row r="5" spans="1:9" x14ac:dyDescent="0.25">
      <c r="A5" s="84" t="s">
        <v>1</v>
      </c>
      <c r="B5" s="84"/>
      <c r="C5" s="84"/>
      <c r="D5" s="84"/>
      <c r="E5" s="84"/>
      <c r="F5" s="84"/>
      <c r="G5" s="84"/>
      <c r="H5" s="84"/>
      <c r="I5" s="84"/>
    </row>
    <row r="6" spans="1:9" x14ac:dyDescent="0.25">
      <c r="A6" s="84" t="s">
        <v>2</v>
      </c>
      <c r="B6" s="84"/>
      <c r="C6" s="84"/>
      <c r="D6" s="84"/>
      <c r="E6" s="84"/>
      <c r="F6" s="84"/>
      <c r="G6" s="84"/>
      <c r="H6" s="84"/>
      <c r="I6" s="84"/>
    </row>
    <row r="7" spans="1:9" x14ac:dyDescent="0.25">
      <c r="A7" s="90" t="s">
        <v>77</v>
      </c>
      <c r="B7" s="90"/>
      <c r="C7" s="90"/>
      <c r="D7" s="90"/>
      <c r="E7" s="90"/>
      <c r="F7" s="90"/>
      <c r="G7" s="90"/>
      <c r="H7" s="90"/>
      <c r="I7" s="90"/>
    </row>
    <row r="11" spans="1:9" x14ac:dyDescent="0.25">
      <c r="A11" s="2" t="s">
        <v>3</v>
      </c>
      <c r="B11" s="3"/>
      <c r="C11" s="3"/>
      <c r="D11" s="3"/>
      <c r="E11" s="3"/>
      <c r="F11" s="3"/>
      <c r="G11" s="3"/>
      <c r="H11" s="3"/>
      <c r="I11" s="4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8" t="s">
        <v>4</v>
      </c>
      <c r="B13" s="9"/>
      <c r="C13" s="9"/>
      <c r="D13" s="9"/>
      <c r="E13" s="9"/>
      <c r="F13" s="9"/>
      <c r="G13" s="9"/>
      <c r="H13" s="10">
        <v>0</v>
      </c>
      <c r="I13" s="11"/>
    </row>
    <row r="14" spans="1:9" x14ac:dyDescent="0.25">
      <c r="A14" s="8" t="s">
        <v>5</v>
      </c>
      <c r="B14" s="9"/>
      <c r="C14" s="9"/>
      <c r="D14" s="9"/>
      <c r="E14" s="9"/>
      <c r="F14" s="9"/>
      <c r="G14" s="9"/>
      <c r="H14" s="12">
        <v>1370963</v>
      </c>
      <c r="I14" s="11"/>
    </row>
    <row r="15" spans="1:9" x14ac:dyDescent="0.25">
      <c r="A15" s="8" t="s">
        <v>6</v>
      </c>
      <c r="B15" s="9"/>
      <c r="C15" s="9"/>
      <c r="D15" s="9"/>
      <c r="E15" s="9"/>
      <c r="F15" s="9"/>
      <c r="G15" s="9"/>
      <c r="H15" s="10">
        <v>0</v>
      </c>
      <c r="I15" s="11"/>
    </row>
    <row r="16" spans="1:9" x14ac:dyDescent="0.25">
      <c r="A16" s="8" t="s">
        <v>7</v>
      </c>
      <c r="B16" s="9"/>
      <c r="C16" s="9"/>
      <c r="D16" s="9"/>
      <c r="E16" s="9"/>
      <c r="F16" s="9"/>
      <c r="G16" s="9"/>
      <c r="H16" s="79">
        <v>707146.21</v>
      </c>
      <c r="I16" s="11"/>
    </row>
    <row r="17" spans="1:9" x14ac:dyDescent="0.25">
      <c r="A17" s="8" t="s">
        <v>8</v>
      </c>
      <c r="B17" s="9"/>
      <c r="C17" s="9"/>
      <c r="D17" s="9"/>
      <c r="E17" s="9"/>
      <c r="F17" s="9"/>
      <c r="G17" s="9"/>
      <c r="H17" s="79">
        <v>5340000</v>
      </c>
      <c r="I17" s="11"/>
    </row>
    <row r="18" spans="1:9" x14ac:dyDescent="0.25">
      <c r="A18" s="8" t="s">
        <v>9</v>
      </c>
      <c r="B18" s="9"/>
      <c r="C18" s="9"/>
      <c r="D18" s="9"/>
      <c r="E18" s="9"/>
      <c r="F18" s="9"/>
      <c r="G18" s="9"/>
      <c r="H18" s="71">
        <v>27.44</v>
      </c>
      <c r="I18" s="11"/>
    </row>
    <row r="19" spans="1:9" x14ac:dyDescent="0.25">
      <c r="A19" s="8" t="s">
        <v>10</v>
      </c>
      <c r="B19" s="9"/>
      <c r="C19" s="9"/>
      <c r="D19" s="9"/>
      <c r="E19" s="9"/>
      <c r="F19" s="9"/>
      <c r="G19" s="9"/>
      <c r="H19" s="10">
        <v>0</v>
      </c>
      <c r="I19" s="11"/>
    </row>
    <row r="20" spans="1:9" x14ac:dyDescent="0.25">
      <c r="A20" s="13" t="s">
        <v>11</v>
      </c>
      <c r="B20" s="14"/>
      <c r="C20" s="14"/>
      <c r="D20" s="14"/>
      <c r="E20" s="14"/>
      <c r="F20" s="14"/>
      <c r="G20" s="14"/>
      <c r="H20" s="14"/>
      <c r="I20" s="15">
        <f>H13+H14+H15+H16+H17+H18+H19</f>
        <v>7418136.6500000004</v>
      </c>
    </row>
    <row r="21" spans="1:9" x14ac:dyDescent="0.2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2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25">
      <c r="A23" s="16" t="s">
        <v>12</v>
      </c>
      <c r="B23" s="17"/>
      <c r="C23" s="17"/>
      <c r="D23" s="17"/>
      <c r="E23" s="17"/>
      <c r="F23" s="17"/>
      <c r="G23" s="17"/>
      <c r="H23" s="17"/>
      <c r="I23" s="18"/>
    </row>
    <row r="24" spans="1:9" x14ac:dyDescent="0.25">
      <c r="A24" s="8" t="s">
        <v>13</v>
      </c>
      <c r="B24" s="9"/>
      <c r="C24" s="9"/>
      <c r="D24" s="9"/>
      <c r="E24" s="9"/>
      <c r="F24" s="9"/>
      <c r="G24" s="9"/>
      <c r="H24" s="12">
        <v>982493.51</v>
      </c>
      <c r="I24" s="11"/>
    </row>
    <row r="25" spans="1:9" x14ac:dyDescent="0.25">
      <c r="A25" s="8" t="s">
        <v>14</v>
      </c>
      <c r="B25" s="9"/>
      <c r="C25" s="9"/>
      <c r="D25" s="9"/>
      <c r="E25" s="9"/>
      <c r="F25" s="9"/>
      <c r="G25" s="9"/>
      <c r="H25" s="12">
        <v>736749.69</v>
      </c>
      <c r="I25" s="11"/>
    </row>
    <row r="26" spans="1:9" x14ac:dyDescent="0.25">
      <c r="A26" s="8" t="s">
        <v>15</v>
      </c>
      <c r="B26" s="9"/>
      <c r="C26" s="9"/>
      <c r="D26" s="9"/>
      <c r="E26" s="9"/>
      <c r="F26" s="9"/>
      <c r="G26" s="9"/>
      <c r="H26" s="12">
        <v>236959.29</v>
      </c>
      <c r="I26" s="11"/>
    </row>
    <row r="27" spans="1:9" x14ac:dyDescent="0.25">
      <c r="A27" s="8" t="s">
        <v>16</v>
      </c>
      <c r="B27" s="9"/>
      <c r="C27" s="9"/>
      <c r="D27" s="9"/>
      <c r="E27" s="9"/>
      <c r="F27" s="9"/>
      <c r="G27" s="9"/>
      <c r="H27" s="12">
        <v>0</v>
      </c>
      <c r="I27" s="11"/>
    </row>
    <row r="28" spans="1:9" x14ac:dyDescent="0.25">
      <c r="A28" s="8" t="s">
        <v>17</v>
      </c>
      <c r="B28" s="9"/>
      <c r="C28" s="9"/>
      <c r="D28" s="9"/>
      <c r="E28" s="9"/>
      <c r="F28" s="9"/>
      <c r="G28" s="9"/>
      <c r="H28" s="12">
        <v>0</v>
      </c>
      <c r="I28" s="11"/>
    </row>
    <row r="29" spans="1:9" x14ac:dyDescent="0.25">
      <c r="A29" s="8" t="s">
        <v>18</v>
      </c>
      <c r="B29" s="9"/>
      <c r="C29" s="9"/>
      <c r="D29" s="9"/>
      <c r="E29" s="9"/>
      <c r="F29" s="9"/>
      <c r="G29" s="9"/>
      <c r="H29" s="12">
        <v>116877.67</v>
      </c>
      <c r="I29" s="11"/>
    </row>
    <row r="30" spans="1:9" x14ac:dyDescent="0.25">
      <c r="A30" s="8" t="s">
        <v>19</v>
      </c>
      <c r="B30" s="9"/>
      <c r="C30" s="9"/>
      <c r="D30" s="9"/>
      <c r="E30" s="9"/>
      <c r="F30" s="9"/>
      <c r="G30" s="9"/>
      <c r="H30" s="12">
        <v>0</v>
      </c>
      <c r="I30" s="11"/>
    </row>
    <row r="31" spans="1:9" x14ac:dyDescent="0.25">
      <c r="A31" s="8" t="s">
        <v>20</v>
      </c>
      <c r="B31" s="9"/>
      <c r="C31" s="9"/>
      <c r="D31" s="9"/>
      <c r="E31" s="9"/>
      <c r="F31" s="9"/>
      <c r="G31" s="9"/>
      <c r="H31" s="12">
        <v>0</v>
      </c>
      <c r="I31" s="11"/>
    </row>
    <row r="32" spans="1:9" x14ac:dyDescent="0.25">
      <c r="A32" s="8" t="s">
        <v>21</v>
      </c>
      <c r="B32" s="9"/>
      <c r="C32" s="9"/>
      <c r="D32" s="9"/>
      <c r="E32" s="9"/>
      <c r="F32" s="9"/>
      <c r="G32" s="9"/>
      <c r="H32" s="12">
        <v>441921.67</v>
      </c>
      <c r="I32" s="11"/>
    </row>
    <row r="33" spans="1:9" x14ac:dyDescent="0.25">
      <c r="A33" s="8" t="s">
        <v>22</v>
      </c>
      <c r="B33" s="9"/>
      <c r="C33" s="9"/>
      <c r="D33" s="9"/>
      <c r="E33" s="9"/>
      <c r="F33" s="9"/>
      <c r="G33" s="9"/>
      <c r="H33" s="12">
        <v>0</v>
      </c>
      <c r="I33" s="11"/>
    </row>
    <row r="34" spans="1:9" x14ac:dyDescent="0.25">
      <c r="A34" s="19" t="s">
        <v>23</v>
      </c>
      <c r="B34" s="20"/>
      <c r="C34" s="20"/>
      <c r="D34" s="21"/>
      <c r="E34" s="21"/>
      <c r="F34" s="21"/>
      <c r="G34" s="21"/>
      <c r="H34" s="22"/>
      <c r="I34" s="15">
        <f>H24+H25+H26+H27+H28+H29+H30+H31+H32+H33</f>
        <v>2515001.83</v>
      </c>
    </row>
    <row r="35" spans="1:9" ht="15.75" thickBot="1" x14ac:dyDescent="0.3">
      <c r="A35" s="5"/>
      <c r="B35" s="6"/>
      <c r="C35" s="6"/>
      <c r="D35" s="6"/>
      <c r="E35" s="6"/>
      <c r="F35" s="6"/>
      <c r="G35" s="6"/>
      <c r="H35" s="6"/>
      <c r="I35" s="23"/>
    </row>
    <row r="36" spans="1:9" ht="15.75" thickTop="1" x14ac:dyDescent="0.25">
      <c r="A36" s="24" t="s">
        <v>24</v>
      </c>
      <c r="B36" s="25"/>
      <c r="C36" s="25"/>
      <c r="D36" s="21"/>
      <c r="E36" s="21"/>
      <c r="F36" s="21"/>
      <c r="G36" s="21"/>
      <c r="H36" s="26"/>
      <c r="I36" s="27">
        <f>I20-I34</f>
        <v>4903134.82</v>
      </c>
    </row>
    <row r="37" spans="1:9" x14ac:dyDescent="0.25">
      <c r="A37" s="5"/>
      <c r="B37" s="6"/>
      <c r="C37" s="6"/>
      <c r="D37" s="6"/>
      <c r="E37" s="6"/>
      <c r="F37" s="6"/>
      <c r="G37" s="6"/>
      <c r="H37" s="6"/>
      <c r="I37" s="7"/>
    </row>
    <row r="38" spans="1:9" x14ac:dyDescent="0.25">
      <c r="A38" s="28"/>
      <c r="B38" s="29"/>
      <c r="C38" s="29"/>
      <c r="D38" s="29"/>
      <c r="E38" s="29"/>
      <c r="F38" s="29"/>
      <c r="G38" s="29"/>
      <c r="H38" s="29"/>
      <c r="I38" s="30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91"/>
      <c r="B40" s="87"/>
      <c r="C40" s="87"/>
      <c r="D40" s="87"/>
      <c r="E40" s="87"/>
      <c r="F40" s="87"/>
      <c r="G40" s="87"/>
      <c r="H40" s="87"/>
      <c r="I40" s="88"/>
    </row>
    <row r="41" spans="1:9" x14ac:dyDescent="0.25">
      <c r="A41" s="31"/>
      <c r="B41" s="32"/>
      <c r="C41" s="32"/>
      <c r="D41" s="32"/>
      <c r="E41" s="32"/>
      <c r="F41" s="32"/>
      <c r="G41" s="32"/>
      <c r="H41" s="32"/>
      <c r="I41" s="33"/>
    </row>
    <row r="42" spans="1:9" x14ac:dyDescent="0.25">
      <c r="A42" s="80" t="s">
        <v>25</v>
      </c>
      <c r="B42" s="81"/>
      <c r="C42" s="81"/>
      <c r="D42" s="81" t="s">
        <v>26</v>
      </c>
      <c r="E42" s="81"/>
      <c r="F42" s="81"/>
      <c r="G42" s="81" t="s">
        <v>27</v>
      </c>
      <c r="H42" s="81"/>
      <c r="I42" s="89"/>
    </row>
    <row r="43" spans="1:9" x14ac:dyDescent="0.25">
      <c r="A43" s="80" t="s">
        <v>28</v>
      </c>
      <c r="B43" s="81"/>
      <c r="C43" s="81"/>
      <c r="D43" s="81" t="s">
        <v>74</v>
      </c>
      <c r="E43" s="81"/>
      <c r="F43" s="81"/>
      <c r="G43" s="81" t="s">
        <v>75</v>
      </c>
      <c r="H43" s="81"/>
      <c r="I43" s="89"/>
    </row>
    <row r="44" spans="1:9" x14ac:dyDescent="0.25">
      <c r="A44" s="82" t="s">
        <v>29</v>
      </c>
      <c r="B44" s="83"/>
      <c r="C44" s="83"/>
      <c r="D44" s="83" t="s">
        <v>30</v>
      </c>
      <c r="E44" s="83"/>
      <c r="F44" s="83"/>
      <c r="G44" s="83" t="s">
        <v>31</v>
      </c>
      <c r="H44" s="83"/>
      <c r="I44" s="86"/>
    </row>
    <row r="52" spans="1:9" x14ac:dyDescent="0.25">
      <c r="A52" s="92" t="s">
        <v>0</v>
      </c>
      <c r="B52" s="92"/>
      <c r="C52" s="92"/>
      <c r="D52" s="92"/>
      <c r="E52" s="92"/>
      <c r="F52" s="92"/>
      <c r="G52" s="92"/>
      <c r="H52" s="92"/>
      <c r="I52" s="92"/>
    </row>
    <row r="53" spans="1:9" x14ac:dyDescent="0.25">
      <c r="A53" s="84" t="s">
        <v>1</v>
      </c>
      <c r="B53" s="84"/>
      <c r="C53" s="84"/>
      <c r="D53" s="84"/>
      <c r="E53" s="84"/>
      <c r="F53" s="84"/>
      <c r="G53" s="84"/>
      <c r="H53" s="84"/>
      <c r="I53" s="84"/>
    </row>
    <row r="54" spans="1:9" x14ac:dyDescent="0.25">
      <c r="A54" s="84" t="s">
        <v>32</v>
      </c>
      <c r="B54" s="84"/>
      <c r="C54" s="84"/>
      <c r="D54" s="84"/>
      <c r="E54" s="84"/>
      <c r="F54" s="84"/>
      <c r="G54" s="84"/>
      <c r="H54" s="84"/>
      <c r="I54" s="84"/>
    </row>
    <row r="55" spans="1:9" x14ac:dyDescent="0.25">
      <c r="A55" s="90" t="s">
        <v>76</v>
      </c>
      <c r="B55" s="90"/>
      <c r="C55" s="90"/>
      <c r="D55" s="90"/>
      <c r="E55" s="90"/>
      <c r="F55" s="90"/>
      <c r="G55" s="90"/>
      <c r="H55" s="90"/>
      <c r="I55" s="90"/>
    </row>
    <row r="58" spans="1:9" x14ac:dyDescent="0.25">
      <c r="A58" s="35"/>
      <c r="B58" s="36"/>
      <c r="C58" s="36"/>
      <c r="D58" s="36"/>
      <c r="E58" s="35"/>
      <c r="F58" s="36"/>
      <c r="G58" s="36"/>
      <c r="H58" s="36"/>
      <c r="I58" s="37"/>
    </row>
    <row r="59" spans="1:9" x14ac:dyDescent="0.25">
      <c r="A59" s="49" t="s">
        <v>33</v>
      </c>
      <c r="B59" s="50"/>
      <c r="C59" s="50"/>
      <c r="D59" s="50"/>
      <c r="E59" s="49" t="s">
        <v>34</v>
      </c>
      <c r="F59" s="50"/>
      <c r="G59" s="50"/>
      <c r="H59" s="50"/>
      <c r="I59" s="51"/>
    </row>
    <row r="60" spans="1:9" x14ac:dyDescent="0.25">
      <c r="A60" s="31"/>
      <c r="B60" s="32"/>
      <c r="C60" s="32"/>
      <c r="D60" s="32"/>
      <c r="E60" s="31"/>
      <c r="F60" s="32"/>
      <c r="G60" s="32"/>
      <c r="H60" s="32"/>
      <c r="I60" s="33"/>
    </row>
    <row r="61" spans="1:9" x14ac:dyDescent="0.25">
      <c r="A61" s="52" t="s">
        <v>35</v>
      </c>
      <c r="B61" s="14"/>
      <c r="C61" s="14"/>
      <c r="D61" s="53">
        <f>C62+C63+C64+C65+C66</f>
        <v>9340205.709999999</v>
      </c>
      <c r="E61" s="52" t="s">
        <v>35</v>
      </c>
      <c r="F61" s="14"/>
      <c r="G61" s="14"/>
      <c r="H61" s="54"/>
      <c r="I61" s="55">
        <v>2419.92</v>
      </c>
    </row>
    <row r="62" spans="1:9" x14ac:dyDescent="0.25">
      <c r="A62" s="8" t="s">
        <v>36</v>
      </c>
      <c r="B62" s="9"/>
      <c r="C62" s="12">
        <v>0</v>
      </c>
      <c r="D62" s="9"/>
      <c r="E62" s="8" t="s">
        <v>37</v>
      </c>
      <c r="F62" s="9"/>
      <c r="G62" s="9"/>
      <c r="H62" s="12"/>
      <c r="I62" s="57"/>
    </row>
    <row r="63" spans="1:9" x14ac:dyDescent="0.25">
      <c r="A63" s="8" t="s">
        <v>38</v>
      </c>
      <c r="B63" s="9"/>
      <c r="C63" s="12">
        <v>4708543.63</v>
      </c>
      <c r="D63" s="9"/>
      <c r="E63" s="8"/>
      <c r="F63" s="9"/>
      <c r="G63" s="9"/>
      <c r="H63" s="12"/>
      <c r="I63" s="57"/>
    </row>
    <row r="64" spans="1:9" x14ac:dyDescent="0.25">
      <c r="A64" s="8" t="s">
        <v>79</v>
      </c>
      <c r="B64" s="9"/>
      <c r="C64" s="67">
        <v>4625334</v>
      </c>
      <c r="D64" s="9"/>
      <c r="E64" s="69" t="s">
        <v>40</v>
      </c>
      <c r="F64" s="9"/>
      <c r="G64" s="9"/>
      <c r="H64" s="12"/>
      <c r="I64" s="70">
        <v>0</v>
      </c>
    </row>
    <row r="65" spans="1:9" x14ac:dyDescent="0.25">
      <c r="A65" s="8" t="s">
        <v>39</v>
      </c>
      <c r="B65" s="9"/>
      <c r="C65" s="67">
        <v>0</v>
      </c>
      <c r="D65" s="9"/>
      <c r="E65" s="8"/>
      <c r="F65" s="9"/>
      <c r="G65" s="9"/>
      <c r="H65" s="12"/>
      <c r="I65" s="57"/>
    </row>
    <row r="66" spans="1:9" x14ac:dyDescent="0.25">
      <c r="A66" s="8" t="s">
        <v>41</v>
      </c>
      <c r="B66" s="9"/>
      <c r="C66" s="67">
        <v>6328.08</v>
      </c>
      <c r="D66" s="9"/>
      <c r="E66" s="8"/>
      <c r="F66" s="9"/>
      <c r="G66" s="9"/>
      <c r="H66" s="12"/>
      <c r="I66" s="57"/>
    </row>
    <row r="67" spans="1:9" x14ac:dyDescent="0.25">
      <c r="A67" s="68"/>
      <c r="B67" s="68"/>
      <c r="C67" s="68"/>
      <c r="D67" s="9"/>
      <c r="E67" s="69" t="s">
        <v>42</v>
      </c>
      <c r="F67" s="9"/>
      <c r="G67" s="9"/>
      <c r="H67" s="12"/>
      <c r="I67" s="70">
        <v>0</v>
      </c>
    </row>
    <row r="68" spans="1:9" x14ac:dyDescent="0.25">
      <c r="A68" s="31"/>
      <c r="B68" s="32"/>
      <c r="C68" s="32"/>
      <c r="D68" s="32"/>
      <c r="E68" s="31"/>
      <c r="F68" s="32"/>
      <c r="G68" s="32"/>
      <c r="H68" s="39"/>
      <c r="I68" s="40"/>
    </row>
    <row r="69" spans="1:9" x14ac:dyDescent="0.25">
      <c r="A69" s="52" t="s">
        <v>40</v>
      </c>
      <c r="B69" s="14"/>
      <c r="C69" s="14"/>
      <c r="D69" s="53">
        <f>C70+C71+C72+C73</f>
        <v>85716.669999999925</v>
      </c>
      <c r="E69" s="31"/>
      <c r="F69" s="32"/>
      <c r="G69" s="32"/>
      <c r="H69" s="39"/>
      <c r="I69" s="40"/>
    </row>
    <row r="70" spans="1:9" x14ac:dyDescent="0.25">
      <c r="A70" s="8" t="s">
        <v>80</v>
      </c>
      <c r="B70" s="9"/>
      <c r="C70" s="12">
        <v>428438.7</v>
      </c>
      <c r="D70" s="12"/>
      <c r="E70" s="31"/>
      <c r="F70" s="32"/>
      <c r="G70" s="32"/>
      <c r="H70" s="39"/>
      <c r="I70" s="40"/>
    </row>
    <row r="71" spans="1:9" x14ac:dyDescent="0.25">
      <c r="A71" s="8" t="s">
        <v>81</v>
      </c>
      <c r="B71" s="9"/>
      <c r="C71" s="12">
        <v>40590.9</v>
      </c>
      <c r="D71" s="12"/>
      <c r="E71" s="73" t="s">
        <v>43</v>
      </c>
      <c r="F71" s="14"/>
      <c r="G71" s="14"/>
      <c r="H71" s="54"/>
      <c r="I71" s="55"/>
    </row>
    <row r="72" spans="1:9" x14ac:dyDescent="0.25">
      <c r="A72" s="8" t="s">
        <v>82</v>
      </c>
      <c r="B72" s="9"/>
      <c r="C72" s="12">
        <v>644887.82999999996</v>
      </c>
      <c r="D72" s="12"/>
      <c r="E72" s="8" t="s">
        <v>44</v>
      </c>
      <c r="F72" s="9"/>
      <c r="G72" s="9"/>
      <c r="H72" s="12">
        <v>438948.71</v>
      </c>
      <c r="I72" s="57"/>
    </row>
    <row r="73" spans="1:9" x14ac:dyDescent="0.25">
      <c r="A73" s="8" t="s">
        <v>83</v>
      </c>
      <c r="B73" s="9"/>
      <c r="C73" s="12">
        <v>-1028200.76</v>
      </c>
      <c r="D73" s="12"/>
      <c r="E73" s="8"/>
      <c r="F73" s="9"/>
      <c r="G73" s="9"/>
      <c r="H73" s="12"/>
      <c r="I73" s="57"/>
    </row>
    <row r="74" spans="1:9" x14ac:dyDescent="0.25">
      <c r="A74" s="8"/>
      <c r="B74" s="9"/>
      <c r="C74" s="12"/>
      <c r="D74" s="12"/>
      <c r="E74" s="72" t="s">
        <v>45</v>
      </c>
      <c r="F74" s="9"/>
      <c r="G74" s="9"/>
      <c r="H74" s="12"/>
      <c r="I74" s="57"/>
    </row>
    <row r="75" spans="1:9" x14ac:dyDescent="0.25">
      <c r="A75" s="8"/>
      <c r="B75" s="9"/>
      <c r="C75" s="12"/>
      <c r="D75" s="12"/>
      <c r="E75" s="8" t="s">
        <v>46</v>
      </c>
      <c r="F75" s="9"/>
      <c r="G75" s="9"/>
      <c r="H75" s="12">
        <v>5014340.5199999996</v>
      </c>
      <c r="I75" s="57"/>
    </row>
    <row r="76" spans="1:9" x14ac:dyDescent="0.25">
      <c r="A76" s="8"/>
      <c r="B76" s="9"/>
      <c r="C76" s="12"/>
      <c r="D76" s="12"/>
      <c r="E76" s="8" t="s">
        <v>47</v>
      </c>
      <c r="F76" s="9"/>
      <c r="G76" s="9"/>
      <c r="H76" s="12">
        <v>3992213.23</v>
      </c>
      <c r="I76" s="57"/>
    </row>
    <row r="77" spans="1:9" x14ac:dyDescent="0.25">
      <c r="A77" s="8"/>
      <c r="B77" s="9"/>
      <c r="C77" s="12"/>
      <c r="D77" s="12"/>
      <c r="E77" s="8"/>
      <c r="F77" s="9"/>
      <c r="G77" s="9"/>
      <c r="H77" s="12"/>
      <c r="I77" s="57"/>
    </row>
    <row r="78" spans="1:9" x14ac:dyDescent="0.25">
      <c r="A78" s="8"/>
      <c r="B78" s="9"/>
      <c r="C78" s="12"/>
      <c r="D78" s="12"/>
      <c r="E78" s="8"/>
      <c r="F78" s="9"/>
      <c r="G78" s="9"/>
      <c r="H78" s="12"/>
      <c r="I78" s="70"/>
    </row>
    <row r="79" spans="1:9" x14ac:dyDescent="0.25">
      <c r="A79" s="8"/>
      <c r="B79" s="9"/>
      <c r="C79" s="12"/>
      <c r="D79" s="12"/>
      <c r="E79" s="8" t="s">
        <v>48</v>
      </c>
      <c r="F79" s="9"/>
      <c r="G79" s="9"/>
      <c r="H79" s="12">
        <f>H72+H75+H76</f>
        <v>9445502.459999999</v>
      </c>
      <c r="I79" s="57"/>
    </row>
    <row r="80" spans="1:9" x14ac:dyDescent="0.25">
      <c r="A80" s="31"/>
      <c r="B80" s="32"/>
      <c r="C80" s="39"/>
      <c r="D80" s="39"/>
      <c r="E80" s="31"/>
      <c r="F80" s="32"/>
      <c r="G80" s="32"/>
      <c r="H80" s="39"/>
      <c r="I80" s="40"/>
    </row>
    <row r="81" spans="1:9" x14ac:dyDescent="0.25">
      <c r="A81" s="31"/>
      <c r="B81" s="32"/>
      <c r="C81" s="39"/>
      <c r="D81" s="39"/>
      <c r="E81" s="74"/>
      <c r="F81" s="75"/>
      <c r="G81" s="75"/>
      <c r="H81" s="76"/>
      <c r="I81" s="77">
        <f>H79</f>
        <v>9445502.459999999</v>
      </c>
    </row>
    <row r="82" spans="1:9" x14ac:dyDescent="0.25">
      <c r="A82" s="52" t="s">
        <v>42</v>
      </c>
      <c r="B82" s="14"/>
      <c r="C82" s="54"/>
      <c r="D82" s="53">
        <v>22000</v>
      </c>
      <c r="E82" s="74"/>
      <c r="F82" s="75"/>
      <c r="G82" s="75"/>
      <c r="H82" s="76"/>
      <c r="I82" s="78"/>
    </row>
    <row r="83" spans="1:9" x14ac:dyDescent="0.25">
      <c r="A83" s="31" t="s">
        <v>49</v>
      </c>
      <c r="B83" s="32"/>
      <c r="C83" s="39">
        <v>22000</v>
      </c>
      <c r="D83" s="39"/>
      <c r="E83" s="74"/>
      <c r="F83" s="75"/>
      <c r="G83" s="75"/>
      <c r="H83" s="76"/>
      <c r="I83" s="78"/>
    </row>
    <row r="84" spans="1:9" ht="15.75" thickBot="1" x14ac:dyDescent="0.3">
      <c r="A84" s="31"/>
      <c r="B84" s="32"/>
      <c r="C84" s="32"/>
      <c r="D84" s="41"/>
      <c r="E84" s="38"/>
      <c r="F84" s="42"/>
      <c r="G84" s="42"/>
      <c r="H84" s="39"/>
      <c r="I84" s="40"/>
    </row>
    <row r="85" spans="1:9" ht="15.75" thickTop="1" x14ac:dyDescent="0.25">
      <c r="A85" s="31"/>
      <c r="B85" s="32"/>
      <c r="C85" s="32"/>
      <c r="D85" s="32"/>
      <c r="E85" s="31"/>
      <c r="F85" s="32"/>
      <c r="G85" s="32"/>
      <c r="H85" s="39"/>
      <c r="I85" s="40"/>
    </row>
    <row r="86" spans="1:9" x14ac:dyDescent="0.25">
      <c r="A86" s="31"/>
      <c r="B86" s="32"/>
      <c r="C86" s="32"/>
      <c r="D86" s="32"/>
      <c r="E86" s="31"/>
      <c r="F86" s="32"/>
      <c r="G86" s="32"/>
      <c r="H86" s="39"/>
      <c r="I86" s="40"/>
    </row>
    <row r="87" spans="1:9" ht="15.75" thickBot="1" x14ac:dyDescent="0.3">
      <c r="A87" s="58" t="s">
        <v>50</v>
      </c>
      <c r="B87" s="59"/>
      <c r="C87" s="14"/>
      <c r="D87" s="60">
        <f>D61+D69+D82</f>
        <v>9447922.379999999</v>
      </c>
      <c r="E87" s="58" t="s">
        <v>51</v>
      </c>
      <c r="F87" s="59"/>
      <c r="G87" s="59"/>
      <c r="H87" s="53"/>
      <c r="I87" s="60">
        <f>I61+I81</f>
        <v>9447922.379999999</v>
      </c>
    </row>
    <row r="88" spans="1:9" ht="15.75" thickTop="1" x14ac:dyDescent="0.25">
      <c r="A88" s="43"/>
      <c r="B88" s="44"/>
      <c r="C88" s="44"/>
      <c r="D88" s="44"/>
      <c r="E88" s="43"/>
      <c r="F88" s="44"/>
      <c r="G88" s="44"/>
      <c r="H88" s="44"/>
      <c r="I88" s="45"/>
    </row>
    <row r="89" spans="1:9" x14ac:dyDescent="0.25">
      <c r="A89" s="35"/>
      <c r="B89" s="36"/>
      <c r="C89" s="36"/>
      <c r="D89" s="36"/>
      <c r="E89" s="36"/>
      <c r="F89" s="36"/>
      <c r="G89" s="36"/>
      <c r="H89" s="36"/>
      <c r="I89" s="37"/>
    </row>
    <row r="90" spans="1:9" x14ac:dyDescent="0.25">
      <c r="A90" s="5"/>
      <c r="B90" s="6"/>
      <c r="C90" s="6"/>
      <c r="D90" s="6"/>
      <c r="E90" s="6"/>
      <c r="F90" s="6"/>
      <c r="G90" s="6"/>
      <c r="H90" s="6"/>
      <c r="I90" s="7"/>
    </row>
    <row r="91" spans="1:9" x14ac:dyDescent="0.25">
      <c r="A91" s="28"/>
      <c r="B91" s="29"/>
      <c r="C91" s="29"/>
      <c r="D91" s="29"/>
      <c r="E91" s="29"/>
      <c r="F91" s="29"/>
      <c r="G91" s="29"/>
      <c r="H91" s="29"/>
      <c r="I91" s="30"/>
    </row>
    <row r="93" spans="1:9" x14ac:dyDescent="0.25">
      <c r="A93" s="91"/>
      <c r="B93" s="87"/>
      <c r="C93" s="46"/>
      <c r="D93" s="87"/>
      <c r="E93" s="87"/>
      <c r="F93" s="87"/>
      <c r="G93" s="87"/>
      <c r="H93" s="87"/>
      <c r="I93" s="88"/>
    </row>
    <row r="94" spans="1:9" x14ac:dyDescent="0.25">
      <c r="A94" s="31"/>
      <c r="B94" s="32"/>
      <c r="C94" s="32"/>
      <c r="D94" s="32"/>
      <c r="E94" s="32"/>
      <c r="F94" s="32"/>
      <c r="G94" s="32"/>
      <c r="H94" s="32"/>
      <c r="I94" s="33"/>
    </row>
    <row r="95" spans="1:9" x14ac:dyDescent="0.25">
      <c r="A95" s="80" t="s">
        <v>25</v>
      </c>
      <c r="B95" s="81"/>
      <c r="C95" s="81"/>
      <c r="D95" s="81" t="s">
        <v>26</v>
      </c>
      <c r="E95" s="81"/>
      <c r="F95" s="81"/>
      <c r="G95" s="81" t="s">
        <v>27</v>
      </c>
      <c r="H95" s="81"/>
      <c r="I95" s="89"/>
    </row>
    <row r="96" spans="1:9" x14ac:dyDescent="0.25">
      <c r="A96" s="80" t="s">
        <v>28</v>
      </c>
      <c r="B96" s="81"/>
      <c r="C96" s="81"/>
      <c r="D96" s="81" t="s">
        <v>74</v>
      </c>
      <c r="E96" s="81"/>
      <c r="F96" s="81"/>
      <c r="G96" s="81" t="s">
        <v>75</v>
      </c>
      <c r="H96" s="81"/>
      <c r="I96" s="89"/>
    </row>
    <row r="97" spans="1:9" x14ac:dyDescent="0.25">
      <c r="A97" s="82" t="s">
        <v>29</v>
      </c>
      <c r="B97" s="83"/>
      <c r="C97" s="83"/>
      <c r="D97" s="83" t="s">
        <v>30</v>
      </c>
      <c r="E97" s="83"/>
      <c r="F97" s="83"/>
      <c r="G97" s="83" t="s">
        <v>31</v>
      </c>
      <c r="H97" s="83"/>
      <c r="I97" s="86"/>
    </row>
    <row r="101" spans="1:9" x14ac:dyDescent="0.25">
      <c r="A101" s="92" t="s">
        <v>0</v>
      </c>
      <c r="B101" s="92"/>
      <c r="C101" s="92"/>
      <c r="D101" s="92"/>
      <c r="E101" s="92"/>
      <c r="F101" s="92"/>
      <c r="G101" s="92"/>
      <c r="H101" s="92"/>
      <c r="I101" s="92"/>
    </row>
    <row r="102" spans="1:9" x14ac:dyDescent="0.25">
      <c r="A102" s="84" t="s">
        <v>1</v>
      </c>
      <c r="B102" s="84"/>
      <c r="C102" s="84"/>
      <c r="D102" s="84"/>
      <c r="E102" s="84"/>
      <c r="F102" s="84"/>
      <c r="G102" s="84"/>
      <c r="H102" s="84"/>
      <c r="I102" s="84"/>
    </row>
    <row r="103" spans="1:9" x14ac:dyDescent="0.25">
      <c r="A103" s="84" t="s">
        <v>52</v>
      </c>
      <c r="B103" s="84"/>
      <c r="C103" s="84"/>
      <c r="D103" s="84"/>
      <c r="E103" s="84"/>
      <c r="F103" s="84"/>
      <c r="G103" s="84"/>
      <c r="H103" s="84"/>
      <c r="I103" s="84"/>
    </row>
    <row r="104" spans="1:9" x14ac:dyDescent="0.25">
      <c r="A104" s="85" t="s">
        <v>78</v>
      </c>
      <c r="B104" s="85"/>
      <c r="C104" s="85"/>
      <c r="D104" s="85"/>
      <c r="E104" s="85"/>
      <c r="F104" s="85"/>
      <c r="G104" s="85"/>
      <c r="H104" s="85"/>
      <c r="I104" s="85"/>
    </row>
    <row r="105" spans="1:9" x14ac:dyDescent="0.25">
      <c r="A105" s="1"/>
      <c r="B105" s="1"/>
      <c r="C105" s="34"/>
      <c r="D105" s="34"/>
      <c r="E105" s="34"/>
      <c r="F105" s="34"/>
      <c r="G105" s="34"/>
      <c r="H105" s="1"/>
      <c r="I105" s="1"/>
    </row>
    <row r="106" spans="1:9" x14ac:dyDescent="0.25">
      <c r="A106" s="1"/>
      <c r="B106" s="1"/>
      <c r="C106" s="34"/>
      <c r="D106" s="34"/>
      <c r="E106" s="34"/>
      <c r="F106" s="34"/>
      <c r="G106" s="34"/>
      <c r="H106" s="1"/>
      <c r="I106" s="1"/>
    </row>
    <row r="107" spans="1:9" x14ac:dyDescent="0.25">
      <c r="A107" s="35"/>
      <c r="B107" s="36"/>
      <c r="C107" s="36"/>
      <c r="D107" s="36"/>
      <c r="E107" s="36"/>
      <c r="F107" s="36"/>
      <c r="G107" s="36"/>
      <c r="H107" s="36"/>
      <c r="I107" s="37"/>
    </row>
    <row r="108" spans="1:9" x14ac:dyDescent="0.25">
      <c r="A108" s="49" t="s">
        <v>53</v>
      </c>
      <c r="B108" s="50"/>
      <c r="C108" s="50"/>
      <c r="D108" s="50"/>
      <c r="E108" s="17"/>
      <c r="F108" s="17"/>
      <c r="G108" s="17"/>
      <c r="H108" s="17"/>
      <c r="I108" s="18"/>
    </row>
    <row r="109" spans="1:9" x14ac:dyDescent="0.25">
      <c r="A109" s="8"/>
      <c r="B109" s="9" t="s">
        <v>5</v>
      </c>
      <c r="C109" s="9"/>
      <c r="D109" s="9"/>
      <c r="E109" s="9"/>
      <c r="F109" s="9"/>
      <c r="G109" s="9"/>
      <c r="H109" s="12">
        <f>H14</f>
        <v>1370963</v>
      </c>
      <c r="I109" s="11"/>
    </row>
    <row r="110" spans="1:9" x14ac:dyDescent="0.25">
      <c r="A110" s="8"/>
      <c r="B110" s="9" t="s">
        <v>4</v>
      </c>
      <c r="C110" s="9"/>
      <c r="D110" s="9"/>
      <c r="E110" s="9"/>
      <c r="F110" s="9"/>
      <c r="G110" s="9"/>
      <c r="H110" s="9">
        <v>0</v>
      </c>
      <c r="I110" s="11"/>
    </row>
    <row r="111" spans="1:9" x14ac:dyDescent="0.25">
      <c r="A111" s="8"/>
      <c r="B111" s="9" t="s">
        <v>7</v>
      </c>
      <c r="C111" s="9"/>
      <c r="D111" s="9"/>
      <c r="E111" s="9"/>
      <c r="F111" s="9"/>
      <c r="G111" s="9"/>
      <c r="H111" s="67">
        <f>H16</f>
        <v>707146.21</v>
      </c>
      <c r="I111" s="11"/>
    </row>
    <row r="112" spans="1:9" x14ac:dyDescent="0.25">
      <c r="A112" s="8"/>
      <c r="B112" s="9" t="s">
        <v>8</v>
      </c>
      <c r="C112" s="9"/>
      <c r="D112" s="9"/>
      <c r="E112" s="9"/>
      <c r="F112" s="9"/>
      <c r="G112" s="9"/>
      <c r="H112" s="67">
        <f>H17</f>
        <v>5340000</v>
      </c>
      <c r="I112" s="11"/>
    </row>
    <row r="113" spans="1:9" x14ac:dyDescent="0.25">
      <c r="A113" s="8"/>
      <c r="B113" s="9" t="s">
        <v>54</v>
      </c>
      <c r="C113" s="9"/>
      <c r="D113" s="9"/>
      <c r="E113" s="9"/>
      <c r="F113" s="9"/>
      <c r="G113" s="9"/>
      <c r="H113" s="9">
        <v>0</v>
      </c>
      <c r="I113" s="11"/>
    </row>
    <row r="114" spans="1:9" x14ac:dyDescent="0.25">
      <c r="A114" s="8"/>
      <c r="B114" s="9" t="s">
        <v>55</v>
      </c>
      <c r="C114" s="9"/>
      <c r="D114" s="9"/>
      <c r="E114" s="9"/>
      <c r="F114" s="9"/>
      <c r="G114" s="9"/>
      <c r="H114" s="9">
        <v>0</v>
      </c>
      <c r="I114" s="11"/>
    </row>
    <row r="115" spans="1:9" x14ac:dyDescent="0.25">
      <c r="A115" s="8"/>
      <c r="B115" s="9" t="s">
        <v>56</v>
      </c>
      <c r="C115" s="9"/>
      <c r="D115" s="9"/>
      <c r="E115" s="9"/>
      <c r="F115" s="9"/>
      <c r="G115" s="9"/>
      <c r="H115" s="9">
        <v>0</v>
      </c>
      <c r="I115" s="11"/>
    </row>
    <row r="116" spans="1:9" x14ac:dyDescent="0.25">
      <c r="A116" s="8"/>
      <c r="B116" s="9" t="s">
        <v>57</v>
      </c>
      <c r="C116" s="9"/>
      <c r="D116" s="9"/>
      <c r="E116" s="9"/>
      <c r="F116" s="9"/>
      <c r="G116" s="9"/>
      <c r="H116" s="9">
        <v>0</v>
      </c>
      <c r="I116" s="11"/>
    </row>
    <row r="117" spans="1:9" x14ac:dyDescent="0.25">
      <c r="A117" s="8"/>
      <c r="B117" s="9" t="s">
        <v>9</v>
      </c>
      <c r="C117" s="9"/>
      <c r="D117" s="9"/>
      <c r="E117" s="9"/>
      <c r="F117" s="9"/>
      <c r="G117" s="9"/>
      <c r="H117" s="67">
        <f>H18</f>
        <v>27.44</v>
      </c>
      <c r="I117" s="11"/>
    </row>
    <row r="118" spans="1:9" x14ac:dyDescent="0.25">
      <c r="A118" s="8"/>
      <c r="B118" s="9" t="s">
        <v>10</v>
      </c>
      <c r="C118" s="9"/>
      <c r="D118" s="9"/>
      <c r="E118" s="9"/>
      <c r="F118" s="9"/>
      <c r="G118" s="9"/>
      <c r="H118" s="10">
        <v>0</v>
      </c>
      <c r="I118" s="11"/>
    </row>
    <row r="119" spans="1:9" x14ac:dyDescent="0.25">
      <c r="A119" s="13"/>
      <c r="B119" s="14"/>
      <c r="C119" s="14" t="s">
        <v>58</v>
      </c>
      <c r="D119" s="14"/>
      <c r="E119" s="14"/>
      <c r="F119" s="14"/>
      <c r="G119" s="14"/>
      <c r="H119" s="14"/>
      <c r="I119" s="15">
        <f>H109+H111+H112+H117</f>
        <v>7418136.6500000004</v>
      </c>
    </row>
    <row r="120" spans="1:9" x14ac:dyDescent="0.25">
      <c r="A120" s="31"/>
      <c r="B120" s="32"/>
      <c r="C120" s="32"/>
      <c r="D120" s="32"/>
      <c r="E120" s="6"/>
      <c r="F120" s="6"/>
      <c r="G120" s="6"/>
      <c r="H120" s="6"/>
      <c r="I120" s="7"/>
    </row>
    <row r="121" spans="1:9" x14ac:dyDescent="0.25">
      <c r="A121" s="49" t="s">
        <v>59</v>
      </c>
      <c r="B121" s="50"/>
      <c r="C121" s="50"/>
      <c r="D121" s="50"/>
      <c r="E121" s="17"/>
      <c r="F121" s="17"/>
      <c r="G121" s="61"/>
      <c r="H121" s="17"/>
      <c r="I121" s="18"/>
    </row>
    <row r="122" spans="1:9" x14ac:dyDescent="0.25">
      <c r="A122" s="13" t="s">
        <v>60</v>
      </c>
      <c r="B122" s="14"/>
      <c r="C122" s="14"/>
      <c r="D122" s="14"/>
      <c r="E122" s="14"/>
      <c r="F122" s="14"/>
      <c r="G122" s="62"/>
      <c r="H122" s="54">
        <f>G123+G124+G125+G130+G132</f>
        <v>2515001.83</v>
      </c>
      <c r="I122" s="63"/>
    </row>
    <row r="123" spans="1:9" x14ac:dyDescent="0.25">
      <c r="A123" s="8"/>
      <c r="B123" s="9" t="s">
        <v>13</v>
      </c>
      <c r="C123" s="9"/>
      <c r="D123" s="9"/>
      <c r="E123" s="9"/>
      <c r="F123" s="9"/>
      <c r="G123" s="12">
        <f>H24</f>
        <v>982493.51</v>
      </c>
      <c r="H123" s="9"/>
      <c r="I123" s="11"/>
    </row>
    <row r="124" spans="1:9" x14ac:dyDescent="0.25">
      <c r="A124" s="8"/>
      <c r="B124" s="9" t="s">
        <v>14</v>
      </c>
      <c r="C124" s="9"/>
      <c r="D124" s="9"/>
      <c r="E124" s="9"/>
      <c r="F124" s="9"/>
      <c r="G124" s="12">
        <f>H25</f>
        <v>736749.69</v>
      </c>
      <c r="H124" s="9"/>
      <c r="I124" s="11"/>
    </row>
    <row r="125" spans="1:9" x14ac:dyDescent="0.25">
      <c r="A125" s="8"/>
      <c r="B125" s="9" t="s">
        <v>15</v>
      </c>
      <c r="C125" s="9"/>
      <c r="D125" s="9"/>
      <c r="E125" s="9"/>
      <c r="F125" s="9"/>
      <c r="G125" s="12">
        <f>H26</f>
        <v>236959.29</v>
      </c>
      <c r="H125" s="9"/>
      <c r="I125" s="11"/>
    </row>
    <row r="126" spans="1:9" x14ac:dyDescent="0.25">
      <c r="A126" s="8"/>
      <c r="B126" s="9" t="s">
        <v>61</v>
      </c>
      <c r="C126" s="9"/>
      <c r="D126" s="9"/>
      <c r="E126" s="9"/>
      <c r="F126" s="9"/>
      <c r="G126" s="12">
        <v>0</v>
      </c>
      <c r="H126" s="9"/>
      <c r="I126" s="11"/>
    </row>
    <row r="127" spans="1:9" x14ac:dyDescent="0.25">
      <c r="A127" s="8"/>
      <c r="B127" s="9" t="s">
        <v>19</v>
      </c>
      <c r="C127" s="9"/>
      <c r="D127" s="9"/>
      <c r="E127" s="9"/>
      <c r="F127" s="9"/>
      <c r="G127" s="12">
        <v>0</v>
      </c>
      <c r="H127" s="9"/>
      <c r="I127" s="11"/>
    </row>
    <row r="128" spans="1:9" x14ac:dyDescent="0.25">
      <c r="A128" s="8"/>
      <c r="B128" s="9" t="s">
        <v>16</v>
      </c>
      <c r="C128" s="9"/>
      <c r="D128" s="9"/>
      <c r="E128" s="9"/>
      <c r="F128" s="9"/>
      <c r="G128" s="12">
        <v>0</v>
      </c>
      <c r="H128" s="9"/>
      <c r="I128" s="11"/>
    </row>
    <row r="129" spans="1:9" x14ac:dyDescent="0.25">
      <c r="A129" s="8"/>
      <c r="B129" s="9" t="s">
        <v>62</v>
      </c>
      <c r="C129" s="9"/>
      <c r="D129" s="9"/>
      <c r="E129" s="9"/>
      <c r="F129" s="9"/>
      <c r="G129" s="12">
        <v>0</v>
      </c>
      <c r="H129" s="9"/>
      <c r="I129" s="11"/>
    </row>
    <row r="130" spans="1:9" x14ac:dyDescent="0.25">
      <c r="A130" s="8"/>
      <c r="B130" s="9" t="s">
        <v>63</v>
      </c>
      <c r="C130" s="9"/>
      <c r="D130" s="9"/>
      <c r="E130" s="9"/>
      <c r="F130" s="9"/>
      <c r="G130" s="12">
        <f>H29</f>
        <v>116877.67</v>
      </c>
      <c r="H130" s="9"/>
      <c r="I130" s="11"/>
    </row>
    <row r="131" spans="1:9" x14ac:dyDescent="0.25">
      <c r="A131" s="8"/>
      <c r="B131" s="9" t="s">
        <v>64</v>
      </c>
      <c r="C131" s="9"/>
      <c r="D131" s="9"/>
      <c r="E131" s="9"/>
      <c r="F131" s="9"/>
      <c r="G131" s="12">
        <v>0</v>
      </c>
      <c r="H131" s="9"/>
      <c r="I131" s="11"/>
    </row>
    <row r="132" spans="1:9" x14ac:dyDescent="0.25">
      <c r="A132" s="8"/>
      <c r="B132" s="9" t="s">
        <v>22</v>
      </c>
      <c r="C132" s="9"/>
      <c r="D132" s="9"/>
      <c r="E132" s="9"/>
      <c r="F132" s="9"/>
      <c r="G132" s="12">
        <f>H32</f>
        <v>441921.67</v>
      </c>
      <c r="H132" s="9"/>
      <c r="I132" s="11"/>
    </row>
    <row r="133" spans="1:9" x14ac:dyDescent="0.25">
      <c r="A133" s="8"/>
      <c r="B133" s="9" t="s">
        <v>65</v>
      </c>
      <c r="C133" s="9"/>
      <c r="D133" s="9"/>
      <c r="E133" s="9"/>
      <c r="F133" s="9"/>
      <c r="G133" s="12">
        <v>0</v>
      </c>
      <c r="H133" s="9"/>
      <c r="I133" s="11"/>
    </row>
    <row r="134" spans="1:9" x14ac:dyDescent="0.25">
      <c r="A134" s="13" t="s">
        <v>66</v>
      </c>
      <c r="B134" s="14"/>
      <c r="C134" s="14"/>
      <c r="D134" s="14"/>
      <c r="E134" s="14"/>
      <c r="F134" s="14"/>
      <c r="G134" s="62"/>
      <c r="H134" s="54">
        <v>0</v>
      </c>
      <c r="I134" s="63"/>
    </row>
    <row r="135" spans="1:9" x14ac:dyDescent="0.25">
      <c r="A135" s="8"/>
      <c r="B135" s="9" t="s">
        <v>67</v>
      </c>
      <c r="C135" s="9"/>
      <c r="D135" s="9"/>
      <c r="E135" s="9"/>
      <c r="F135" s="9"/>
      <c r="G135" s="12">
        <v>0</v>
      </c>
      <c r="H135" s="56"/>
      <c r="I135" s="11"/>
    </row>
    <row r="136" spans="1:9" x14ac:dyDescent="0.25">
      <c r="A136" s="8"/>
      <c r="B136" s="9" t="s">
        <v>68</v>
      </c>
      <c r="C136" s="9"/>
      <c r="D136" s="9"/>
      <c r="E136" s="9"/>
      <c r="F136" s="9"/>
      <c r="G136" s="12">
        <v>0</v>
      </c>
      <c r="H136" s="9"/>
      <c r="I136" s="11"/>
    </row>
    <row r="137" spans="1:9" x14ac:dyDescent="0.25">
      <c r="A137" s="8"/>
      <c r="B137" s="9" t="s">
        <v>69</v>
      </c>
      <c r="C137" s="9"/>
      <c r="D137" s="9"/>
      <c r="E137" s="9"/>
      <c r="F137" s="9"/>
      <c r="G137" s="12">
        <v>0</v>
      </c>
      <c r="H137" s="9"/>
      <c r="I137" s="11"/>
    </row>
    <row r="138" spans="1:9" x14ac:dyDescent="0.25">
      <c r="A138" s="8"/>
      <c r="B138" s="9" t="s">
        <v>65</v>
      </c>
      <c r="C138" s="9"/>
      <c r="D138" s="9"/>
      <c r="E138" s="9"/>
      <c r="F138" s="9"/>
      <c r="G138" s="12">
        <v>0</v>
      </c>
      <c r="H138" s="9"/>
      <c r="I138" s="11"/>
    </row>
    <row r="139" spans="1:9" x14ac:dyDescent="0.25">
      <c r="A139" s="8"/>
      <c r="B139" s="9" t="s">
        <v>70</v>
      </c>
      <c r="C139" s="9"/>
      <c r="D139" s="9"/>
      <c r="E139" s="9"/>
      <c r="F139" s="9"/>
      <c r="G139" s="12">
        <v>0</v>
      </c>
      <c r="H139" s="9"/>
      <c r="I139" s="11"/>
    </row>
    <row r="140" spans="1:9" x14ac:dyDescent="0.25">
      <c r="A140" s="8"/>
      <c r="B140" s="9" t="s">
        <v>71</v>
      </c>
      <c r="C140" s="9"/>
      <c r="D140" s="9"/>
      <c r="E140" s="9"/>
      <c r="F140" s="9"/>
      <c r="G140" s="12">
        <v>0</v>
      </c>
      <c r="H140" s="9"/>
      <c r="I140" s="11"/>
    </row>
    <row r="141" spans="1:9" x14ac:dyDescent="0.25">
      <c r="A141" s="8"/>
      <c r="B141" s="9" t="s">
        <v>72</v>
      </c>
      <c r="C141" s="9"/>
      <c r="D141" s="9"/>
      <c r="E141" s="9"/>
      <c r="F141" s="9"/>
      <c r="G141" s="12">
        <v>0</v>
      </c>
      <c r="H141" s="9"/>
      <c r="I141" s="11"/>
    </row>
    <row r="142" spans="1:9" x14ac:dyDescent="0.25">
      <c r="A142" s="13"/>
      <c r="B142" s="14" t="s">
        <v>58</v>
      </c>
      <c r="C142" s="14"/>
      <c r="D142" s="14"/>
      <c r="E142" s="14"/>
      <c r="F142" s="14"/>
      <c r="G142" s="54"/>
      <c r="H142" s="14"/>
      <c r="I142" s="15">
        <f>H122</f>
        <v>2515001.83</v>
      </c>
    </row>
    <row r="143" spans="1:9" x14ac:dyDescent="0.25">
      <c r="A143" s="64" t="s">
        <v>73</v>
      </c>
      <c r="B143" s="65"/>
      <c r="C143" s="65"/>
      <c r="D143" s="65"/>
      <c r="E143" s="65"/>
      <c r="F143" s="65"/>
      <c r="G143" s="65"/>
      <c r="H143" s="65"/>
      <c r="I143" s="66">
        <f>I119-I142</f>
        <v>4903134.82</v>
      </c>
    </row>
    <row r="144" spans="1:9" x14ac:dyDescent="0.25">
      <c r="A144" s="1"/>
      <c r="B144" s="1"/>
      <c r="C144" s="1"/>
      <c r="D144" s="1"/>
      <c r="E144" s="1"/>
      <c r="F144" s="1"/>
      <c r="G144" s="47"/>
      <c r="H144" s="1"/>
      <c r="I144" s="1"/>
    </row>
    <row r="145" spans="1:9" x14ac:dyDescent="0.25">
      <c r="A145" s="48"/>
      <c r="B145" s="46"/>
      <c r="C145" s="46"/>
      <c r="D145" s="46"/>
      <c r="E145" s="46"/>
      <c r="F145" s="46"/>
      <c r="G145" s="46"/>
      <c r="H145" s="87"/>
      <c r="I145" s="88"/>
    </row>
    <row r="146" spans="1:9" x14ac:dyDescent="0.25">
      <c r="A146" s="31"/>
      <c r="B146" s="32"/>
      <c r="C146" s="32"/>
      <c r="D146" s="32"/>
      <c r="E146" s="32"/>
      <c r="F146" s="32"/>
      <c r="G146" s="32"/>
      <c r="H146" s="32"/>
      <c r="I146" s="33"/>
    </row>
    <row r="147" spans="1:9" x14ac:dyDescent="0.25">
      <c r="A147" s="80" t="s">
        <v>25</v>
      </c>
      <c r="B147" s="81"/>
      <c r="C147" s="81"/>
      <c r="D147" s="81" t="s">
        <v>26</v>
      </c>
      <c r="E147" s="81"/>
      <c r="F147" s="81"/>
      <c r="G147" s="81" t="s">
        <v>27</v>
      </c>
      <c r="H147" s="81"/>
      <c r="I147" s="89"/>
    </row>
    <row r="148" spans="1:9" x14ac:dyDescent="0.25">
      <c r="A148" s="80" t="s">
        <v>28</v>
      </c>
      <c r="B148" s="81"/>
      <c r="C148" s="81"/>
      <c r="D148" s="81" t="s">
        <v>74</v>
      </c>
      <c r="E148" s="81"/>
      <c r="F148" s="81"/>
      <c r="G148" s="81" t="s">
        <v>75</v>
      </c>
      <c r="H148" s="81"/>
      <c r="I148" s="89"/>
    </row>
    <row r="149" spans="1:9" x14ac:dyDescent="0.25">
      <c r="A149" s="82" t="s">
        <v>29</v>
      </c>
      <c r="B149" s="83"/>
      <c r="C149" s="83"/>
      <c r="D149" s="83" t="s">
        <v>30</v>
      </c>
      <c r="E149" s="83"/>
      <c r="F149" s="83"/>
      <c r="G149" s="83" t="s">
        <v>31</v>
      </c>
      <c r="H149" s="83"/>
      <c r="I149" s="86"/>
    </row>
  </sheetData>
  <mergeCells count="46">
    <mergeCell ref="A54:I54"/>
    <mergeCell ref="A55:I55"/>
    <mergeCell ref="A4:I4"/>
    <mergeCell ref="A101:I101"/>
    <mergeCell ref="A102:I102"/>
    <mergeCell ref="A96:C96"/>
    <mergeCell ref="A97:C97"/>
    <mergeCell ref="A95:C95"/>
    <mergeCell ref="G97:I97"/>
    <mergeCell ref="A147:C147"/>
    <mergeCell ref="D147:F147"/>
    <mergeCell ref="G96:I96"/>
    <mergeCell ref="A103:I103"/>
    <mergeCell ref="A104:I104"/>
    <mergeCell ref="F40:I40"/>
    <mergeCell ref="D40:E40"/>
    <mergeCell ref="A5:I5"/>
    <mergeCell ref="A6:I6"/>
    <mergeCell ref="A7:I7"/>
    <mergeCell ref="G43:I43"/>
    <mergeCell ref="D43:F43"/>
    <mergeCell ref="G44:I44"/>
    <mergeCell ref="D44:F44"/>
    <mergeCell ref="A52:I52"/>
    <mergeCell ref="A53:I53"/>
    <mergeCell ref="D96:F96"/>
    <mergeCell ref="D97:F97"/>
    <mergeCell ref="A40:C40"/>
    <mergeCell ref="G95:I95"/>
    <mergeCell ref="D95:F95"/>
    <mergeCell ref="D42:F42"/>
    <mergeCell ref="G42:I42"/>
    <mergeCell ref="A42:C42"/>
    <mergeCell ref="A93:B93"/>
    <mergeCell ref="A43:C43"/>
    <mergeCell ref="A44:C44"/>
    <mergeCell ref="F93:I93"/>
    <mergeCell ref="D93:E93"/>
    <mergeCell ref="A148:C148"/>
    <mergeCell ref="D148:F148"/>
    <mergeCell ref="A149:C149"/>
    <mergeCell ref="D149:F149"/>
    <mergeCell ref="G149:I149"/>
    <mergeCell ref="H145:I145"/>
    <mergeCell ref="G147:I147"/>
    <mergeCell ref="G148:I1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LauraQuint</dc:creator>
  <cp:lastModifiedBy>LauraQuint</cp:lastModifiedBy>
  <dcterms:created xsi:type="dcterms:W3CDTF">2020-04-23T19:03:57Z</dcterms:created>
  <dcterms:modified xsi:type="dcterms:W3CDTF">2020-04-24T20:56:11Z</dcterms:modified>
</cp:coreProperties>
</file>