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spitales" sheetId="1" r:id="rId4"/>
    <sheet state="visible" name="Insumos básicos" sheetId="2" r:id="rId5"/>
    <sheet state="visible" name="KITS" sheetId="3" r:id="rId6"/>
    <sheet state="visible" name="Capacidad hospitalaria" sheetId="4" r:id="rId7"/>
    <sheet state="visible" name="CLUES-SSA" sheetId="5" r:id="rId8"/>
    <sheet state="visible" name="Direcciones" sheetId="6" r:id="rId9"/>
  </sheets>
  <definedNames>
    <definedName hidden="1" localSheetId="4" name="_xlnm._FilterDatabase">'CLUES-SSA'!$E$1:$E$1000</definedName>
  </definedNames>
  <calcPr/>
</workbook>
</file>

<file path=xl/sharedStrings.xml><?xml version="1.0" encoding="utf-8"?>
<sst xmlns="http://schemas.openxmlformats.org/spreadsheetml/2006/main" count="12248" uniqueCount="1989">
  <si>
    <t>PROYECCION DE NECESIDADES A 1 MES</t>
  </si>
  <si>
    <t>INSTITUCIÓN</t>
  </si>
  <si>
    <t>EQUIPO</t>
  </si>
  <si>
    <t>NECESIDAD MENS.</t>
  </si>
  <si>
    <t>CANT. DE ENVASE</t>
  </si>
  <si>
    <t>PROVEEDOR 1</t>
  </si>
  <si>
    <t>COSTO INDIV.</t>
  </si>
  <si>
    <t>COSTO TOTAL</t>
  </si>
  <si>
    <t>PROVEEDOR 2</t>
  </si>
  <si>
    <t>PROVEEDOR 3</t>
  </si>
  <si>
    <t>HOSPITAL CIVIL</t>
  </si>
  <si>
    <t>CUBREBOCA N95</t>
  </si>
  <si>
    <t>200 PIEZAS</t>
  </si>
  <si>
    <t>PIEZA</t>
  </si>
  <si>
    <t>COSMART (certificado)</t>
  </si>
  <si>
    <t>PROMOLIFE</t>
  </si>
  <si>
    <t>MAURICIO SHWARTZ</t>
  </si>
  <si>
    <t>GUANTES DE LATEX</t>
  </si>
  <si>
    <t>8 CAJAS</t>
  </si>
  <si>
    <t>CAJA C/50 PARES</t>
  </si>
  <si>
    <t>PROMOSMILE</t>
  </si>
  <si>
    <t>COSMART</t>
  </si>
  <si>
    <t>SYSCOINDUSTRIAL</t>
  </si>
  <si>
    <t xml:space="preserve">BOTAS QX </t>
  </si>
  <si>
    <t>400 PIEZAS</t>
  </si>
  <si>
    <t>BATAS QX</t>
  </si>
  <si>
    <t>1200 PIEZAS</t>
  </si>
  <si>
    <t>18.50</t>
  </si>
  <si>
    <t>GORROS</t>
  </si>
  <si>
    <t>PAQ. C/100 PZAS</t>
  </si>
  <si>
    <t>GAFAS-POLICARBONATO</t>
  </si>
  <si>
    <t>SAFETY DEPOT</t>
  </si>
  <si>
    <t>CARETAS PROTECCIÓN</t>
  </si>
  <si>
    <t>TEX BRAULI</t>
  </si>
  <si>
    <t>KLG</t>
  </si>
  <si>
    <t>PLP</t>
  </si>
  <si>
    <t>TOTAL</t>
  </si>
  <si>
    <t>HOSPITAL GRAL. DE CULIACÁN</t>
  </si>
  <si>
    <t>200 PZAS</t>
  </si>
  <si>
    <t>PIEZAS</t>
  </si>
  <si>
    <t>COSSMART</t>
  </si>
  <si>
    <t>-</t>
  </si>
  <si>
    <t xml:space="preserve">GUANTES DE LATEX </t>
  </si>
  <si>
    <t>CAJA C/100 PZAS</t>
  </si>
  <si>
    <t>SYSCO INDUSTRIAL</t>
  </si>
  <si>
    <t>400 PZAS</t>
  </si>
  <si>
    <t>300 PZAS</t>
  </si>
  <si>
    <t>GAFAS PROTECCIÓN</t>
  </si>
  <si>
    <t>DIKEN</t>
  </si>
  <si>
    <t>SAFETY DIPOT</t>
  </si>
  <si>
    <t>HOSPITAL DE LA MUJER</t>
  </si>
  <si>
    <t>10 CAJAS</t>
  </si>
  <si>
    <t>4800 PZAS</t>
  </si>
  <si>
    <t>SYCO INDUSTRIAL</t>
  </si>
  <si>
    <t>CENTRO DE SALUD DE NAVOLATO</t>
  </si>
  <si>
    <t>200 pzas</t>
  </si>
  <si>
    <t>12 cajas</t>
  </si>
  <si>
    <t>600 pzas</t>
  </si>
  <si>
    <t>400 pzas (4 paq)</t>
  </si>
  <si>
    <t>CONCENTRADO TOTAL DE HOSPITALES</t>
  </si>
  <si>
    <t>ARTICULO</t>
  </si>
  <si>
    <t>TOTALES</t>
  </si>
  <si>
    <t>piezas</t>
  </si>
  <si>
    <t>GUANTES DE LATEX c/100</t>
  </si>
  <si>
    <t>cajas</t>
  </si>
  <si>
    <t>BOTAS QX piezas</t>
  </si>
  <si>
    <t>BATAS QX Piezas</t>
  </si>
  <si>
    <t>GORROS ¨Piezas</t>
  </si>
  <si>
    <t>DOTACIÓN PARA UN MES DE ACUERDO A SOLICITUD DE LOS HOSPITALES</t>
  </si>
  <si>
    <t>INSUMOS BÁSICOS</t>
  </si>
  <si>
    <t>Precio más iva</t>
  </si>
  <si>
    <t>navolato</t>
  </si>
  <si>
    <t>disponible</t>
  </si>
  <si>
    <t>LO QUE PIDEN TODOS</t>
  </si>
  <si>
    <t>CUBREBOCA N95  Certificadas</t>
  </si>
  <si>
    <t>Juan Pablo. Ya los tenemos</t>
  </si>
  <si>
    <t>GUANTES DE LATEX C/100 PIEZAS</t>
  </si>
  <si>
    <t>dental obregon, culiacan. ya los tenemos</t>
  </si>
  <si>
    <t>BOTAS QUIRÚRGICAS  (caja con 100)</t>
  </si>
  <si>
    <t>Juan Pablo</t>
  </si>
  <si>
    <t>BATA QUIRÚRGICA</t>
  </si>
  <si>
    <t>GASTO TOTAL DE  INSUMO BÁSICOS</t>
  </si>
  <si>
    <t>GORROS (caja con 100)</t>
  </si>
  <si>
    <t xml:space="preserve">GOOGLES DE POLICARBONATO </t>
  </si>
  <si>
    <t>LLEGAN EL JUEVES</t>
  </si>
  <si>
    <t>INSUMOS COMPLEMENTARIOS</t>
  </si>
  <si>
    <t>OVEROLES O UNIFORMES QUIRÚRGICOS</t>
  </si>
  <si>
    <t>350.00</t>
  </si>
  <si>
    <t>RESPIRADORES MEDIA CARA</t>
  </si>
  <si>
    <t>filipina larga</t>
  </si>
  <si>
    <t>cubrezapatos</t>
  </si>
  <si>
    <t>185 x 50</t>
  </si>
  <si>
    <t>Básico</t>
  </si>
  <si>
    <t>Medio</t>
  </si>
  <si>
    <t>Premium</t>
  </si>
  <si>
    <t>GUANTES DE LATEX (PAR)</t>
  </si>
  <si>
    <t>BOTAS Quirúrgicas (PAR)</t>
  </si>
  <si>
    <t>BATAS Quirúrgica</t>
  </si>
  <si>
    <t>UNIFORME Quirúrgico</t>
  </si>
  <si>
    <t>OVEROL PLÁSTICO</t>
  </si>
  <si>
    <t>HOSPITALES EN EL ESTADO DE SINALOA CON CAMAS COVID</t>
  </si>
  <si>
    <t>UNIDAD</t>
  </si>
  <si>
    <t>MUNICIPIO</t>
  </si>
  <si>
    <t>NÚMERO DE CAMAS COVID</t>
  </si>
  <si>
    <t>SECRETARÍA DE SALUD</t>
  </si>
  <si>
    <t>Hospital General</t>
  </si>
  <si>
    <t>AHOME</t>
  </si>
  <si>
    <t>Hospital Integral</t>
  </si>
  <si>
    <t>ANGOSTURA</t>
  </si>
  <si>
    <t>BADIRAGUATO</t>
  </si>
  <si>
    <t>CHOIX</t>
  </si>
  <si>
    <t>CONCORDIA</t>
  </si>
  <si>
    <t>COSALÁ</t>
  </si>
  <si>
    <t>Hospital Civil</t>
  </si>
  <si>
    <t>CULIACÁN</t>
  </si>
  <si>
    <t>Nuevo Hospital General</t>
  </si>
  <si>
    <t>EL ROSARIO</t>
  </si>
  <si>
    <t>ELOTA</t>
  </si>
  <si>
    <t>ESCUINAPA</t>
  </si>
  <si>
    <t>GUASAVE</t>
  </si>
  <si>
    <t>MAZATLAN</t>
  </si>
  <si>
    <t>MOCORITO</t>
  </si>
  <si>
    <t>NAVOLATO</t>
  </si>
  <si>
    <t>SALVADOR ALVARADO</t>
  </si>
  <si>
    <t>SAN IGNACIO</t>
  </si>
  <si>
    <t>SINALOA</t>
  </si>
  <si>
    <t>Hospital Margarita Maza</t>
  </si>
  <si>
    <t>MAZATLÁN</t>
  </si>
  <si>
    <t>SUBTOTAL</t>
  </si>
  <si>
    <t>ISSSTE</t>
  </si>
  <si>
    <t>Clínica Hospital</t>
  </si>
  <si>
    <t>Hospital Regional de especialidades(3er Nivel)</t>
  </si>
  <si>
    <t>IMSS</t>
  </si>
  <si>
    <t>Hospital General de Zona</t>
  </si>
  <si>
    <t>GRAN TOTAL</t>
  </si>
  <si>
    <t>ID</t>
  </si>
  <si>
    <t>CLUES</t>
  </si>
  <si>
    <t>NOMBRE DE LA ENTIDAD</t>
  </si>
  <si>
    <t>CLAVE DE LA ENTIDAD</t>
  </si>
  <si>
    <t>NOMBRE DEL MUNICIPIO</t>
  </si>
  <si>
    <t>CLAVE DEL MUNICIPIO</t>
  </si>
  <si>
    <t>NOMBRE DE LA LOCALIDAD</t>
  </si>
  <si>
    <t>CLAVE DE LA LOCALIDAD</t>
  </si>
  <si>
    <t>NOMBRE DE LA JURISDICCION</t>
  </si>
  <si>
    <t>CLAVE DE LA JURISDICCION</t>
  </si>
  <si>
    <t>NOMBRE DE LA INSTITUCION</t>
  </si>
  <si>
    <t>CLAVE DE LA INSTITUCION</t>
  </si>
  <si>
    <t>NOMBRE TIPO ESTABLECIMIENTO</t>
  </si>
  <si>
    <t>CLAVE TIPO ESTABLECIMIENTO</t>
  </si>
  <si>
    <t>NOMBRE DE TIPOLOGIA</t>
  </si>
  <si>
    <t>CLAVE DE TIPOLOGIA</t>
  </si>
  <si>
    <t>NOMBRE DE SUBTIPOLOGIA</t>
  </si>
  <si>
    <t>CLAVE DE SUBTIPOLOGIA</t>
  </si>
  <si>
    <t>CLAVE SCIAN</t>
  </si>
  <si>
    <t>DESCRIPCION CLAVE SCIAN</t>
  </si>
  <si>
    <t>CONSULTORIOS DE MED GRAL</t>
  </si>
  <si>
    <t>CONSULTORIOS EN OTRAS AREAS</t>
  </si>
  <si>
    <t>TOTAL DE CONSULTORIOS</t>
  </si>
  <si>
    <t>CAMAS EN AREA DE HOS</t>
  </si>
  <si>
    <t>CAMAS EN OTRAS AREAS</t>
  </si>
  <si>
    <t>TOTAL DE CAMAS</t>
  </si>
  <si>
    <t>NOMBRE DE LA UNIDAD</t>
  </si>
  <si>
    <t>CLAVE DE VIALIDAD</t>
  </si>
  <si>
    <t>TIPO DE VIALIDAD</t>
  </si>
  <si>
    <t>VIALIDAD</t>
  </si>
  <si>
    <t>NUMERO EXTERIOR</t>
  </si>
  <si>
    <t>NUMERO INTERIOR</t>
  </si>
  <si>
    <t>CLAVE DEL TIPO DE ASENTAMIENTO</t>
  </si>
  <si>
    <t>TIPO DE ASENTAMIENTO</t>
  </si>
  <si>
    <t>ASENTAMIENTO</t>
  </si>
  <si>
    <t>ENTRE TIPO DE VIALIDAD 1</t>
  </si>
  <si>
    <t>ENTRE VIALIDAD 1</t>
  </si>
  <si>
    <t>ENTRE TIPO DE VIALIDAD 2</t>
  </si>
  <si>
    <t>ENTRE VIALIDAD 2</t>
  </si>
  <si>
    <t>OBSERVACIONES DE LA DIRECCION</t>
  </si>
  <si>
    <t>CODIGO POSTAL</t>
  </si>
  <si>
    <t>ESTATUS DE OPERACION</t>
  </si>
  <si>
    <t>CLAVE DE ESTATUS DE OPERACION</t>
  </si>
  <si>
    <t>TIENE LICENCIA SANITARIA</t>
  </si>
  <si>
    <t>NUMERO DE LICENCIA SANITARIA</t>
  </si>
  <si>
    <t>TIENE AVISO DE FUNCIONAMIENTO</t>
  </si>
  <si>
    <t>FECHA EMISION AV. FUN.</t>
  </si>
  <si>
    <t>RFC DEL ESTABLECIMIENTO</t>
  </si>
  <si>
    <t>FECHA DE CONSTRUCCION</t>
  </si>
  <si>
    <t>FECHA DE INICIO DE OPERACION</t>
  </si>
  <si>
    <t>UNIDAD MOVIL MARCA</t>
  </si>
  <si>
    <t>UNIDAD MOVIL MODELO</t>
  </si>
  <si>
    <t>UNIDAD MOVIL CAPACIDAD</t>
  </si>
  <si>
    <t>UNIDAD MOVIL PROGRAMA</t>
  </si>
  <si>
    <t>UNIDAD MOVIL CLAVE PROGRAMA</t>
  </si>
  <si>
    <t>UNIDAD MOVIL TIPO</t>
  </si>
  <si>
    <t>UNIDAD MOVIL CLAVE TIPO</t>
  </si>
  <si>
    <t>UNIDAD MOVIL TIPOLOGIA</t>
  </si>
  <si>
    <t>UNIDAD MOVIL CLAVE TIPOLOGIA</t>
  </si>
  <si>
    <t>LONGITUD</t>
  </si>
  <si>
    <t>LATITUD</t>
  </si>
  <si>
    <t>NOMBRE DE LA INS ADM</t>
  </si>
  <si>
    <t>CLAVE DE LA INS ADM</t>
  </si>
  <si>
    <t>NIVEL ATENCION</t>
  </si>
  <si>
    <t>CLAVE NIVEL ATENCION</t>
  </si>
  <si>
    <t>ESTATUS ACREDITACION</t>
  </si>
  <si>
    <t>CLAVE ESTATUS ACREDITACION</t>
  </si>
  <si>
    <t>ACREDITACIONES</t>
  </si>
  <si>
    <t>SUBACREDITACION</t>
  </si>
  <si>
    <t>ESTRATO UNIDAD</t>
  </si>
  <si>
    <t>CLAVE ESTRATO UNIDAD</t>
  </si>
  <si>
    <t>TIPO OBRA</t>
  </si>
  <si>
    <t>CLAVE TIPO OBRA</t>
  </si>
  <si>
    <t>HORARIO DE ATENCION</t>
  </si>
  <si>
    <t>AREAS Y SERVICIOS</t>
  </si>
  <si>
    <t>ULTIMO MOVIMIENTO</t>
  </si>
  <si>
    <t>FECHA ULTIMO MOVIMIENTO</t>
  </si>
  <si>
    <t>MOTIVO BAJA</t>
  </si>
  <si>
    <t>FECHA EFECTIVA DE BAJA</t>
  </si>
  <si>
    <t>CERTIFICACION CSG</t>
  </si>
  <si>
    <t>TIPO CERTIFICACION</t>
  </si>
  <si>
    <t>VIGENCIA CERTIFICACION</t>
  </si>
  <si>
    <t>SLSSA000012</t>
  </si>
  <si>
    <t>LOS MOCHIS</t>
  </si>
  <si>
    <t>SECRETARIA DE SALUD</t>
  </si>
  <si>
    <t>SSA</t>
  </si>
  <si>
    <t>DE CONSULTA EXTERNA</t>
  </si>
  <si>
    <t>CLÍNICA DE ESPECIALIDADES</t>
  </si>
  <si>
    <t>T</t>
  </si>
  <si>
    <t>CLÍNICA DE ESPECIALIDADES DE ATENCIÓN VIH/SIDA</t>
  </si>
  <si>
    <t>T04</t>
  </si>
  <si>
    <t>CENTRO INFORMACION CISIDA</t>
  </si>
  <si>
    <t>JOSÉ MA. OCHOA Y CONSTITUCIÓN</t>
  </si>
  <si>
    <t>FUERA DE OPERACION</t>
  </si>
  <si>
    <t>XAXX111111</t>
  </si>
  <si>
    <t>SECRETARÍA DE SALUD ESTATAL</t>
  </si>
  <si>
    <t>SESA</t>
  </si>
  <si>
    <t>PRIMER NIVEL</t>
  </si>
  <si>
    <t>NO TIENE</t>
  </si>
  <si>
    <t>URBANO</t>
  </si>
  <si>
    <t>NO ESPECIFICADO</t>
  </si>
  <si>
    <t>BAJA</t>
  </si>
  <si>
    <t>NO CERTIFICADO</t>
  </si>
  <si>
    <t>SLSSA000024</t>
  </si>
  <si>
    <t>DE HOSPITALIZACIÓN</t>
  </si>
  <si>
    <t>HOSPITAL GENERAL</t>
  </si>
  <si>
    <t>M</t>
  </si>
  <si>
    <t>HOSPITAL GENERAL LOS MOCHIS</t>
  </si>
  <si>
    <t>CALLE</t>
  </si>
  <si>
    <t>MACARIO GAXIOLA</t>
  </si>
  <si>
    <t>1449 SUR</t>
  </si>
  <si>
    <t>RAÚL ROMANILO</t>
  </si>
  <si>
    <t>BLVD. MACARIO GAXIOLA 1449 SUR , COL. RAÚL ROMANILO</t>
  </si>
  <si>
    <t>EN OPERACION</t>
  </si>
  <si>
    <t>SEGUNDO NIVEL</t>
  </si>
  <si>
    <t>ACREDITADA</t>
  </si>
  <si>
    <t>FONDO DE PROTECCION CONTRA GASTOS CATASTROFICOS</t>
  </si>
  <si>
    <t>FPGC-CUIDADOS INTENSIVOS NEONATALES</t>
  </si>
  <si>
    <t>CAMBIO</t>
  </si>
  <si>
    <t>SLSSA000036</t>
  </si>
  <si>
    <t>URBANO DE 11 NÚCLEOS BÁSICOS</t>
  </si>
  <si>
    <t>R</t>
  </si>
  <si>
    <t>ZARAGOZA Y CUAUHTÉMOC</t>
  </si>
  <si>
    <t>NULL</t>
  </si>
  <si>
    <t>SLSSA000041</t>
  </si>
  <si>
    <t>URBANO DE 04 NÚCLEOS BÁSICOS</t>
  </si>
  <si>
    <t>G</t>
  </si>
  <si>
    <t>2 DE ABRIL Y ZARAGOZA</t>
  </si>
  <si>
    <t>S/N</t>
  </si>
  <si>
    <t>COL. CENTRO</t>
  </si>
  <si>
    <t>CONSULTA EXTERNA - L,M,X,J,V, DE 08:00:00 A 19:30:00 | URGENCIAS - L,M,X,J,V, DE 08:00:00 A 19:30:00 |</t>
  </si>
  <si>
    <t>SLSSA000053</t>
  </si>
  <si>
    <t>BACHOMOBAMPO NUMERO UNO</t>
  </si>
  <si>
    <t>RURAL DE 01 NÚCLEO BÁSICO</t>
  </si>
  <si>
    <t>A</t>
  </si>
  <si>
    <t>BACHOMOBAMPO 1</t>
  </si>
  <si>
    <t>PRINCIPAL FRENTE A LA ESCUELA</t>
  </si>
  <si>
    <t>CALLE PRINCIPAL FRENTE A LA ESCUELA</t>
  </si>
  <si>
    <t>-109.19</t>
  </si>
  <si>
    <t>RURAL</t>
  </si>
  <si>
    <t>CONSULTA EXTERNA - S, DE 08:00:00 A 13:00:00 | URGENCIAS - L,M,X,J,V, DE 08:00:00 A 19:30:00 | CONSULTA EXTERNA - L,M,X,J,V, DE 08:00:00 A 19:30:00 | URGENCIAS - S, DE 08:00:00 A 13:00:00 |</t>
  </si>
  <si>
    <t>SLSSA000065</t>
  </si>
  <si>
    <t>CHIHUAHUITA</t>
  </si>
  <si>
    <t>URBANO DE 02 NÚCLEOS BÁSICOS</t>
  </si>
  <si>
    <t>E</t>
  </si>
  <si>
    <t>ATRAS DEL AGUA POTABLE</t>
  </si>
  <si>
    <t>MANZANA 46 LOTE 2</t>
  </si>
  <si>
    <t>COLONIA CENTRO</t>
  </si>
  <si>
    <t>MANZANA 46 LOTE 2 ATRAS DEL AGUA POTABLE</t>
  </si>
  <si>
    <t>CAUSES</t>
  </si>
  <si>
    <t>CAUSES-CENTRO DE SALUD</t>
  </si>
  <si>
    <t>SLSSA000070</t>
  </si>
  <si>
    <t>GUILLERMO CHAVEZ TALAMANTES</t>
  </si>
  <si>
    <t>GUILLERMO CHÁVEZ TALAMANTES</t>
  </si>
  <si>
    <t>JOSÉ GODOY RUIZ</t>
  </si>
  <si>
    <t>null S/N</t>
  </si>
  <si>
    <t>null</t>
  </si>
  <si>
    <t>EJIDO</t>
  </si>
  <si>
    <t>GRAL. GUILLERMO CHAVEZ TALAMANTES</t>
  </si>
  <si>
    <t>CALLE PRINCIPAL, JUNTO A LA IGLESIA CATOLICA</t>
  </si>
  <si>
    <t>SLSSA000082</t>
  </si>
  <si>
    <t>LAS GRULLAS MARGEN DERECHA</t>
  </si>
  <si>
    <t>LAS GRULLAS MARGEN DERECHO</t>
  </si>
  <si>
    <t>CERCA DE LA ESCUELA PRIMARIA</t>
  </si>
  <si>
    <t>CONSULTA EXTERNA - S, DE 08:00:00 A 13:00:00 | URGENCIAS - L,M,X,J,V, DE 08:00:00 A 15:30:00 | CONSULTA EXTERNA - L,M,X,J,V, DE 08:00:00 A 15:30:00 | URGENCIAS - S, DE 08:00:00 A 13:00:00 |</t>
  </si>
  <si>
    <t>SLSSA000094</t>
  </si>
  <si>
    <t>LAS GRULLAS MARGEN IZQUIERDA</t>
  </si>
  <si>
    <t>RURAL DE 02 NÚCLEOS BÁSICOS</t>
  </si>
  <si>
    <t>B</t>
  </si>
  <si>
    <t>FRENTE AL KINDER AGUSTINA RAMÍREZ</t>
  </si>
  <si>
    <t>-109.33</t>
  </si>
  <si>
    <t>SLSSA000106</t>
  </si>
  <si>
    <t>HIGUERA DE ZARAGOZA</t>
  </si>
  <si>
    <t>URBANO DE 03 NÚCLEOS BÁSICOS</t>
  </si>
  <si>
    <t>F</t>
  </si>
  <si>
    <t>HIGUERAS DE ZARAGOZA</t>
  </si>
  <si>
    <t>ANGEL FLORES E IGNACIO ZARAGOZA</t>
  </si>
  <si>
    <t>CONSULTA EXTERNA - S,D, DE 08:00:00 A 20:00:00 | URGENCIAS - L,M,X,J,V, DE 08:00:00 A 19:30:00 | CONSULTA EXTERNA - L,M,X,J,V, DE 08:00:00 A 19:30:00 | URGENCIAS - S,D, DE 08:00:00 A 20:00:00 |</t>
  </si>
  <si>
    <t>SLSSA000111</t>
  </si>
  <si>
    <t>MOCHIS (EJIDO MOCHIS)</t>
  </si>
  <si>
    <t>GABRIEL LEYVA</t>
  </si>
  <si>
    <t>CALLE GABRIEL LEYVA ESQUINA CON EMILIANO ZAPATA</t>
  </si>
  <si>
    <t>SLSSA000123</t>
  </si>
  <si>
    <t>SAN MIGUEL ZAPOTITLAN</t>
  </si>
  <si>
    <t>SAN MIGUEL ZAPOTITLÁN</t>
  </si>
  <si>
    <t>GUILLERMO PRIETO</t>
  </si>
  <si>
    <t>GUILLERMO PRIETO NO. 25</t>
  </si>
  <si>
    <t>SLSSA000135</t>
  </si>
  <si>
    <t>TOPOLOBAMPO</t>
  </si>
  <si>
    <t>MIGUEL HIDALGO</t>
  </si>
  <si>
    <t>COLONIA</t>
  </si>
  <si>
    <t>TOPOLOBAMPO CENTRO</t>
  </si>
  <si>
    <t>BARRIO PESTALOZZI</t>
  </si>
  <si>
    <t>CONSULTA EXTERNA - L,M,X,J,V, DE 08:00:00 A 15:30:00 | URGENCIAS - L,M,X,J,V, DE 08:00:00 A 15:30:00 |</t>
  </si>
  <si>
    <t>SLSSA000140</t>
  </si>
  <si>
    <t>BOLSA DE TOSALIBAMPO UNO</t>
  </si>
  <si>
    <t>BOLSA DE TOZALIBAMPO</t>
  </si>
  <si>
    <t>A UNA CUADRA DE LA ESCUELA PRIMARIA</t>
  </si>
  <si>
    <t>SLSSA000152</t>
  </si>
  <si>
    <t>ALFONSO G. CALDERON (POBLADO SIETE)</t>
  </si>
  <si>
    <t>ALFONSO G. CALDERÓN (POBLADO SIETE)</t>
  </si>
  <si>
    <t>NATOCHITOS ESQUINA 10 DE MAYO</t>
  </si>
  <si>
    <t>CALLE NATOCHITOS ESQ. 10 DE MAYO</t>
  </si>
  <si>
    <t>-109.02</t>
  </si>
  <si>
    <t>SLSSA000164</t>
  </si>
  <si>
    <t>BACHOMOBAMPO NUMERO DOS</t>
  </si>
  <si>
    <t>BACHOMOBAMPO 2</t>
  </si>
  <si>
    <t>VICTOR SERRANO</t>
  </si>
  <si>
    <t>SIN NÚMERO</t>
  </si>
  <si>
    <t>CALLE VICTOR SERRANO S/N</t>
  </si>
  <si>
    <t>SLSSA000176</t>
  </si>
  <si>
    <t>SAN JOSE DE AHOME</t>
  </si>
  <si>
    <t>SAN JOSÉ DE AHOME</t>
  </si>
  <si>
    <t>CARRETERA SAN JOSÉ-AHOME</t>
  </si>
  <si>
    <t>SLSSA000181</t>
  </si>
  <si>
    <t>EL GUAYABO</t>
  </si>
  <si>
    <t>HERIBERTO VALDEZ ROMERO ( EL GUAYABO)</t>
  </si>
  <si>
    <t>DR. MANUEL ALVARADO ESPARZA</t>
  </si>
  <si>
    <t>MANZANA 2</t>
  </si>
  <si>
    <t>PUEBLO</t>
  </si>
  <si>
    <t>SLSSA000193</t>
  </si>
  <si>
    <t>GUAMUCHIL</t>
  </si>
  <si>
    <t>HOSPITAL INTEGRAL (COMUNITARIO)</t>
  </si>
  <si>
    <t>N</t>
  </si>
  <si>
    <t>HOSPITALES GENERALES DEL SECTOR PÚBLICO</t>
  </si>
  <si>
    <t>HOSPITAL INTEGRAL ANGOSTURA</t>
  </si>
  <si>
    <t>GABRIEL LEYVA Y JAVIER MINA</t>
  </si>
  <si>
    <t>CENTRO</t>
  </si>
  <si>
    <t>ESTA UNIDAD SE ENCUENTRA UBICADA ENTRE NIÑOS HEROES Y JAVIER MINA, A UN COSTADO DE LA CRUZ ROJA.</t>
  </si>
  <si>
    <t>SI</t>
  </si>
  <si>
    <t>25-002-2598-2005</t>
  </si>
  <si>
    <t>ATENCION AL PUBLICO - L,M,X,J,V,S,D, DE 00:00:00 A 23:59:00 | URGENCIAS - L,M,X,J,V,S,D, DE 00:00:00 A 23:59:00 | CONSULTA EXTERNA - L,M,X,J,V, DE 08:00:00 A 20:00:00 |</t>
  </si>
  <si>
    <t>GINECOLOGIA Y OBSTETRICIA - HOSPITALIZACION | URGENCIAS - URGENCIAS | PEDIATRIA - URGENCIAS | MEDICINA INTERNA - URGENCIAS | GINECOLOGIA Y OBSTETRICIA - URGENCIAS | CIRUGIA GENERAL - URGENCIAS | GINECOLOGIA Y OBSTETRICIA - TOCOLOGÍA Y TOCOCIRUGÍA | CIRUGIA GENERAL - QUIROFANO | ANESTESIOLOGIA - QUIROFANO | PEDIATRIA - PEDIATRIA | PEDIATRIA - NEONATOLOGÍA Y CUNEROS | LABORATORIO CLÍNICO - LABORATORIO | IMAGENOLOGIA - IMAGENOLOGÍA | PEDIATRIA - HOSPITALIZACIÓN | CIRUGIA GENERAL - HOSPITALIZACIÓN | CIRUGIA GENERAL - CONSULTA EXTERNA ESPECIALIDADES | NUTRICIÓN - CONSULTA EXTERNA BÁSICA | GINECOLOGIA Y OBSTETRICIA - CONSULTA EXTERNA ESPECIALIDADES | EPIDEMIOLOGÍA - CONSULTA EXTERNA ESPECIALIDADES | PEDIATRIA - CONSULTA EXTERNA ESPECIALIDADES | MEDICINA INTERNA - CONSULTA EXTERNA ESPECIALIDADES | MEDICINA INTERNA - HOSPITALIZACION |</t>
  </si>
  <si>
    <t>SLSSA000205</t>
  </si>
  <si>
    <t>AGUSTINA RAMIREZ</t>
  </si>
  <si>
    <t>RURAL DE 03 NÚCLEOS BÁSICOS Y MÁS</t>
  </si>
  <si>
    <t>C</t>
  </si>
  <si>
    <t>AGUSTÍNA RAMÍREZ</t>
  </si>
  <si>
    <t>FRENTE A LA CONASUPO</t>
  </si>
  <si>
    <t>SLSSA000210</t>
  </si>
  <si>
    <t>COLONIA AGRICOLA MEXICO (PALMITAS)</t>
  </si>
  <si>
    <t>COLONIA AGRÍCOLA MÉXICO (PALMITAS)</t>
  </si>
  <si>
    <t>GABRIEL LEYVA SOLANO</t>
  </si>
  <si>
    <t>GABRIEL LEYVA SOLANO S/N</t>
  </si>
  <si>
    <t>SLSSA000222</t>
  </si>
  <si>
    <t>ESTACION ACATITA</t>
  </si>
  <si>
    <t>ESTACIÓN ACATITA</t>
  </si>
  <si>
    <t>FRANCISCO VILLA Y CHIHUAHUA</t>
  </si>
  <si>
    <t>FCO. VILLA Y CHIHUAHUA</t>
  </si>
  <si>
    <t>SLSSA000234</t>
  </si>
  <si>
    <t>LA REFORMA</t>
  </si>
  <si>
    <t>RIO CULIACAN</t>
  </si>
  <si>
    <t>FRENTE A GASOLINERA. A UN LADO DE LA PREPARATORIA UAS</t>
  </si>
  <si>
    <t>SLSSA000246</t>
  </si>
  <si>
    <t>CULIACAN</t>
  </si>
  <si>
    <t>HOSPITAL INTEGRAL BADIRAGUATO</t>
  </si>
  <si>
    <t>POSTE 321</t>
  </si>
  <si>
    <t>ALTOS CAMICHIN</t>
  </si>
  <si>
    <t>GABRIEL LEYVA SOLANO POSTE NO. 321 COL ALTOS CAMICHIN</t>
  </si>
  <si>
    <t>SLSSA000251</t>
  </si>
  <si>
    <t>TEOFILO ALVAREZ Y LOLA BELTRAN</t>
  </si>
  <si>
    <t>CONSULTA EXTERNA - L,M,X,J,V, DE 08:00:00 A 19:30:00 | URGENCIAS - L,M,X,J,V, DE 08:00:00 A 19:30:00 | URGENCIAS - L,M,X,J,V, DE 19:30:00 A 08:00:00 |</t>
  </si>
  <si>
    <t>SLSSA000263</t>
  </si>
  <si>
    <t>HUICHARABITO</t>
  </si>
  <si>
    <t>UNIDAD MÓVIL</t>
  </si>
  <si>
    <t>P</t>
  </si>
  <si>
    <t>CARAVANAS DE SALUD HUICHARABITO</t>
  </si>
  <si>
    <t>VENUSTIANO CARRANZA E HIDALGO</t>
  </si>
  <si>
    <t>LAS QUINTAS</t>
  </si>
  <si>
    <t>V. CARRANZA E HIDALGO COL LAS QUINTAS</t>
  </si>
  <si>
    <t>NE</t>
  </si>
  <si>
    <t>FORTALECIMIENTO A LA ATENCION MEDICA</t>
  </si>
  <si>
    <t>FAM</t>
  </si>
  <si>
    <t>UMM FEDERAL/ESTATAL</t>
  </si>
  <si>
    <t>FED/EST</t>
  </si>
  <si>
    <t>SIN CONSULTORIOS</t>
  </si>
  <si>
    <t>SLSSA000275</t>
  </si>
  <si>
    <t>ALISOS (ALISITOS)</t>
  </si>
  <si>
    <t>CARAVANAS DE SALUD ALISOS</t>
  </si>
  <si>
    <t>SLSSA000280</t>
  </si>
  <si>
    <t>LA JUANILLA</t>
  </si>
  <si>
    <t>CARAVANAS DE SALUD LA JUANILLA</t>
  </si>
  <si>
    <t>SLSSA000292</t>
  </si>
  <si>
    <t>PERSOGADEROS</t>
  </si>
  <si>
    <t>CARAVANAS DE SALUD PERSOGADEROS</t>
  </si>
  <si>
    <t>SLSSA000304</t>
  </si>
  <si>
    <t>EL PICACHO</t>
  </si>
  <si>
    <t>CARAVANAS DE SALUD PICACHOS</t>
  </si>
  <si>
    <t>SLSSA000316</t>
  </si>
  <si>
    <t>EL GUAYABO DE ARRIBA</t>
  </si>
  <si>
    <t>CARAVANAS DE SALUD GUAYABO DE ARRIBA</t>
  </si>
  <si>
    <t>SLSSA000321</t>
  </si>
  <si>
    <t>EL SAUCE</t>
  </si>
  <si>
    <t>CARAVANAS DE SALUD EL SAUCE</t>
  </si>
  <si>
    <t>SLSSA000333</t>
  </si>
  <si>
    <t>NOCORIBA</t>
  </si>
  <si>
    <t>CARAVANAS DE SALUD NOCORIBA</t>
  </si>
  <si>
    <t>SLSSA000345</t>
  </si>
  <si>
    <t>EL VAREJONAL</t>
  </si>
  <si>
    <t>CARAVANAS DE SALUD EL VAREJONAL</t>
  </si>
  <si>
    <t>SLSSA000350</t>
  </si>
  <si>
    <t>BATOPITO</t>
  </si>
  <si>
    <t>A UN LADO DE LA PRIMARIA</t>
  </si>
  <si>
    <t>SLSSA000362</t>
  </si>
  <si>
    <t>HIGUERAS DE ALVAREZ BORBOA (HIGUERA DE LOS MONZON)</t>
  </si>
  <si>
    <t>HIGUERAS DE ALVAREZ BORBOA(H DELOS MONZO</t>
  </si>
  <si>
    <t>FRENTE A LA ESCUELA PRIMARIA</t>
  </si>
  <si>
    <t>SLSSA000374</t>
  </si>
  <si>
    <t>LAS HIGUERAS DEL TECUAN</t>
  </si>
  <si>
    <t>LAS HIGUERAS DE TECUAN</t>
  </si>
  <si>
    <t>NO DISPONIBLE</t>
  </si>
  <si>
    <t>-107.25</t>
  </si>
  <si>
    <t>SLSSA000386</t>
  </si>
  <si>
    <t>PASO DEL HUEJOTE</t>
  </si>
  <si>
    <t>CONSULTA EXTERNA - S, DE 08:00:00 A 13:00:00 | URGENCIAS - L,M,X,J,V, DE 08:00:00 A 19:30:00 | URGENCIAS - L,M,X,J,V, DE 19:30:00 A 08:00:00 | CONSULTA EXTERNA - L,M,X,J,V, DE 08:00:00 A 19:30:00 | URGENCIAS - S, DE 08:00:00 A 13:00:00 |</t>
  </si>
  <si>
    <t>SLSSA000391</t>
  </si>
  <si>
    <t>SANTO TOMAS DE ARRIBA</t>
  </si>
  <si>
    <t>SANTO TOMÁS DE ARRIBA</t>
  </si>
  <si>
    <t>FRENTE A LA PLATANERA</t>
  </si>
  <si>
    <t>SLSSA000403</t>
  </si>
  <si>
    <t>SURUTATO</t>
  </si>
  <si>
    <t>CERCA DE LA IGLESIA</t>
  </si>
  <si>
    <t>-107.56</t>
  </si>
  <si>
    <t>SLSSA000415</t>
  </si>
  <si>
    <t>EL TRIGUITO</t>
  </si>
  <si>
    <t>CERCA DLE KINDER</t>
  </si>
  <si>
    <t>SLSSA000420</t>
  </si>
  <si>
    <t>SANTA RITA DE ABAJO</t>
  </si>
  <si>
    <t>ENTRADA PRINCIPAL</t>
  </si>
  <si>
    <t>SLSSA000432</t>
  </si>
  <si>
    <t>TAMEAPA</t>
  </si>
  <si>
    <t>SIN NOMBRE</t>
  </si>
  <si>
    <t>RANCHERÍA</t>
  </si>
  <si>
    <t>FRENTE AL POZO DE AGUA POTABLE</t>
  </si>
  <si>
    <t>SLSSA000444</t>
  </si>
  <si>
    <t>LOS TEPEHUAJES</t>
  </si>
  <si>
    <t>SLSSA000456</t>
  </si>
  <si>
    <t>LA TUNA</t>
  </si>
  <si>
    <t>SLSSA000461</t>
  </si>
  <si>
    <t>VINATERIAS</t>
  </si>
  <si>
    <t>FRENTE A LA TELESECUNDARIA</t>
  </si>
  <si>
    <t>SLSSA000473</t>
  </si>
  <si>
    <t>HOSPITAL INTEGRAL CONCORDIA</t>
  </si>
  <si>
    <t>CARRETERA MAZATLAN-DURANGO</t>
  </si>
  <si>
    <t>CARRET. MAZATLAN-DURANGO S/N, COL. CENTRO</t>
  </si>
  <si>
    <t>SLSSA000485</t>
  </si>
  <si>
    <t>CARRETERA A DURNAGO</t>
  </si>
  <si>
    <t>SLSSA000490</t>
  </si>
  <si>
    <t>AGUA CALIENTE DE GARATE (AGUA CALIENTE)</t>
  </si>
  <si>
    <t>AGUA CALIENTE DE GÁRATE (AGUA CALIENTE)</t>
  </si>
  <si>
    <t>SLSSA000502</t>
  </si>
  <si>
    <t>LA CONCEPCION (LA BARRIGONA)</t>
  </si>
  <si>
    <t>LA CONCEPCIÓN (LA BARRIGONA)</t>
  </si>
  <si>
    <t>CARRETERA</t>
  </si>
  <si>
    <t>A TEPUXTA</t>
  </si>
  <si>
    <t>SLSSA000514</t>
  </si>
  <si>
    <t>MESILLAS</t>
  </si>
  <si>
    <t>SLSSA000526</t>
  </si>
  <si>
    <t>EL PALMITO</t>
  </si>
  <si>
    <t>CARRETERA A DURANGO</t>
  </si>
  <si>
    <t>CARRETERA DURANGO</t>
  </si>
  <si>
    <t>SLSSA000531</t>
  </si>
  <si>
    <t>PANUCO</t>
  </si>
  <si>
    <t>SLSSA000543</t>
  </si>
  <si>
    <t>LA PETACA</t>
  </si>
  <si>
    <t>SLSSA000555</t>
  </si>
  <si>
    <t>TEPUXTA</t>
  </si>
  <si>
    <t>SLSSA000560</t>
  </si>
  <si>
    <t>EL VERDE</t>
  </si>
  <si>
    <t>ANTONIO ROSALES</t>
  </si>
  <si>
    <t>FRACCIONAMIENTO</t>
  </si>
  <si>
    <t>RUMBO AL PANTEÓN</t>
  </si>
  <si>
    <t>SLSSA000572</t>
  </si>
  <si>
    <t>COSALA</t>
  </si>
  <si>
    <t>LA CRUZ</t>
  </si>
  <si>
    <t>HOSPITAL INTEGRAL COSALA</t>
  </si>
  <si>
    <t>GUERRERO</t>
  </si>
  <si>
    <t>CALLE GUERRERO S/N, COL. CENTRO</t>
  </si>
  <si>
    <t>SLSSA000584</t>
  </si>
  <si>
    <t>SAN MIGUEL DE LAS MESAS</t>
  </si>
  <si>
    <t>CARAVANAS DE SALUD SAN MIGUEL DE LAS MESAS</t>
  </si>
  <si>
    <t>SLSSA000596</t>
  </si>
  <si>
    <t>MEZCALTITAN</t>
  </si>
  <si>
    <t>CARAVANAS DE SALUD MEZCALTITLAN</t>
  </si>
  <si>
    <t>SLSSA000601</t>
  </si>
  <si>
    <t>SANTA CRUZ DE ALAYA</t>
  </si>
  <si>
    <t>FRENTE AL REGISTRO CIVIL</t>
  </si>
  <si>
    <t>SLSSA000613</t>
  </si>
  <si>
    <t>LA ILAMA</t>
  </si>
  <si>
    <t>JUNTO A LA PLAZUELA FRENTE AL REGISTRO CIVIL</t>
  </si>
  <si>
    <t>COL CENTRO</t>
  </si>
  <si>
    <t>JUNTO A LA PLAZUELA,FRENTE AL REG.CIVIL</t>
  </si>
  <si>
    <t>SLSSA000625</t>
  </si>
  <si>
    <t>CULIACAN ROSALES</t>
  </si>
  <si>
    <t>CLÍNICA DE ESPECIALIDADES DE HIGIENE ESCOLAR</t>
  </si>
  <si>
    <t>T17</t>
  </si>
  <si>
    <t>CENTRO DE HIGIENE ESCOLAR</t>
  </si>
  <si>
    <t>VENUSTIANO CARRANZA Y ANGUEL FLORES</t>
  </si>
  <si>
    <t>SLSSA000630</t>
  </si>
  <si>
    <t>CLÍNICA DE ESPECIALIDADES DE CANCEROLOGÍA O DISPLASIAS</t>
  </si>
  <si>
    <t>T07</t>
  </si>
  <si>
    <t>CENTRO ESTATAL DE ONCOLOGÍA</t>
  </si>
  <si>
    <t>ALDAMA Y CIUDADES HERMANAS</t>
  </si>
  <si>
    <t>ALDAMA Y CIUDADES HERMANAS S/N</t>
  </si>
  <si>
    <t>SLSSA000642</t>
  </si>
  <si>
    <t>CLÍNICA DE ESPECIALIDADES DE DERMATOLOGÍA</t>
  </si>
  <si>
    <t>T10</t>
  </si>
  <si>
    <t>CENTRO DERMATOLOGICO DE SINALOA</t>
  </si>
  <si>
    <t>LEYVA SOLANO</t>
  </si>
  <si>
    <t>610 ORIENTE</t>
  </si>
  <si>
    <t>ALEMAN</t>
  </si>
  <si>
    <t>BLVD.LEYVA SOLANO 610 OTE. COL.ALEMAN</t>
  </si>
  <si>
    <t>SLSSA000654</t>
  </si>
  <si>
    <t>INSURGENTES</t>
  </si>
  <si>
    <t>210 SUR</t>
  </si>
  <si>
    <t>INSURGENTES 210 SUR CENTRO SINALOA</t>
  </si>
  <si>
    <t>SLSSA000666</t>
  </si>
  <si>
    <t>HOSPITAL GENERAL CULIACÁN</t>
  </si>
  <si>
    <t>AVENIDA</t>
  </si>
  <si>
    <t>IGNACIO ALDAMA</t>
  </si>
  <si>
    <t>ROSALES</t>
  </si>
  <si>
    <t>IGNACIO ALDAMA, ESQUINA CON CALLE ESTADO NAYARIT</t>
  </si>
  <si>
    <t>CAUSES,FONDO DE PROTECCION CONTRA GASTOS CATASTROFICOS</t>
  </si>
  <si>
    <t>FPGC-HEPATITIS CRONICA TIPO C,CAUSES-CIRUGIA CORTA ESTANCIA,CAUSES-ESTABLECIMIENTO PARA LA ATENCION MEDICA OFTALMOLOGICA,CAUSES-HOSPITAL GENERAL,FPGC-INFARTO AGUDO AL MIOCARDIO,FPGC-HOSPITALES CON SERVICIOS ESPECIALIZADOS PARA LA INTERVENCION DE:  LINFOMA NO HODGKIN Y CANCER DE TESTICULO LINFOMA ADULTO,FPGC-HOSPITALES CON SERVICIOS ESPECIALIZADOS PARA LA INTERVENCION DE:  LINFOMA NO HODGKIN Y CANCER DE TESTICULO CANCER DE TESTICULO</t>
  </si>
  <si>
    <t>URGENCIAS - L,M,X,J,V,S,D, DE 00:00:00 A 23:59:00 | CONSULTA EXTERNA - L,M,X,J,V, DE 07:00:00 A 20:00:00 | ATENCION AL PUBLICO - L,M,X,J,V,S,D, DE 00:00:00 A 23:59:00 |</t>
  </si>
  <si>
    <t>AISLADOS - UNIDAD DE CUIDADOS INTENSIVOS | ENDOCRINOLOGIA - PEDIATRIA | HEMATOLOGÍA - PEDIATRIA | INFECTOLOGÍA - PEDIATRIA | DERMATOLOGIA - UNIDAD DE CUIDADOS INTENSIVOS | COLOPROCTOLOGIA - UNIDAD DE CUIDADOS INTENSIVOS | ENDOCRINOLOGIA -  | GASTROENTEROLOGIA -  | UROLOGIA - UNIDAD DE CUIDADOS INTENSIVOS | URGENCIAS - UNIDAD DE CUIDADOS INTENSIVOS | TRAUMATOLOGIA - UNIDAD DE CUIDADOS INTENSIVOS | IMAGENOLOGIA - RESONANCIA MAGNETICA NUCLEAR | AISLADOS - TRANSPLANTES | ANESTESIOLOGIA - TRANSPLANTES | CIRUGIA CARDIOVASCULAR Y TORACICA - TRANSPLANTES | CIRUGIA GENERAL - TRANSPLANTES | ENDOCRINOLOGIA - TRANSPLANTES | INFECTOLOGÍA - TRANSPLANTES | NEFROLOGIA - TRANSPLANTES | ELECTROFISIOLOGIA - PEDIATRIA | DERMATOLOGIA - PEDIATRIA | COLOPROCTOLOGIA - PEDIATRIA | CIRUGIA PLASTICA Y RECONSTRUCTIVA - PEDIATRIA | CIRUGIA PEDIATRICA - PEDIATRIA | CIRUGIA GENERAL - PEDIATRIA | TRAUMATOLOGIA - QUIROFANO | UROLOGIA - QUIROFANO | UROLOGIA - TRANSPLANTES | TRAUMATOLOGIA - TRANSPLANTES | ALGOLOGIA - UNIDAD DE CUIDADOS INTENSIVOS |</t>
  </si>
  <si>
    <t>SLSSA000671</t>
  </si>
  <si>
    <t>HOSPITAL PSIQUIÁTRICO</t>
  </si>
  <si>
    <t>Y</t>
  </si>
  <si>
    <t>LOLA BELTRAN</t>
  </si>
  <si>
    <t>FRACCIONAMIENTO RINCÓN DEL HUMAYA</t>
  </si>
  <si>
    <t>BLUVD LOLA BELTRAN NO, 3065, COL. FRACC. RINCÓN DEL HUMAYA</t>
  </si>
  <si>
    <t>SLSSA000683</t>
  </si>
  <si>
    <t>URBANO DE 05 NÚCLEOS BÁSICOS</t>
  </si>
  <si>
    <t>H</t>
  </si>
  <si>
    <t>CULIACÁN (COL. LOMA DE RODRIGUERA)</t>
  </si>
  <si>
    <t>A UN LADO DEL KINDER</t>
  </si>
  <si>
    <t>SLSSA000695</t>
  </si>
  <si>
    <t>URBANO DE 08 NÚCLEOS BÁSICOS</t>
  </si>
  <si>
    <t>K</t>
  </si>
  <si>
    <t>CULIACÁN (PEMEX)</t>
  </si>
  <si>
    <t>FRANCISCO SERRANO Y RAFAEL MARTINEZ ESCOBAR</t>
  </si>
  <si>
    <t>FCO. SERRANO Y RAFAEL MARTINEZ ESCOBAR</t>
  </si>
  <si>
    <t>-107.43</t>
  </si>
  <si>
    <t>SLSSA000700</t>
  </si>
  <si>
    <t>CONSULTORIOS DE MEDICINA GENERAL DEL SECTOR PÚBLICO</t>
  </si>
  <si>
    <t>CULIACÁN (EL VALLADO)</t>
  </si>
  <si>
    <t>PUERTO ENSENADA ESQUINA PUERTO ESCONDIDO</t>
  </si>
  <si>
    <t>EL VALLADO</t>
  </si>
  <si>
    <t>PUERTO ENSENADA ESQ. PUERTO ESCONDIDO</t>
  </si>
  <si>
    <t>NO</t>
  </si>
  <si>
    <t>SSS9610231Y3</t>
  </si>
  <si>
    <t>MEDICINA GENERAL - CONSULTA EXTERNA BÁSICA | ESTOMATOLOGIA - CONSULTA EXTERNA BÁSICA |</t>
  </si>
  <si>
    <t>SLSSA000712</t>
  </si>
  <si>
    <t>URBANO DE 06 NÚCLEOS BÁSICOS</t>
  </si>
  <si>
    <t>I</t>
  </si>
  <si>
    <t>CULIACÁN (VICENTE GUERRERO)</t>
  </si>
  <si>
    <t>ANDRÉS TELLO Y MANUEL PAINO</t>
  </si>
  <si>
    <t>ANDRÉS TELLO Y MANUEL PAINO S/N</t>
  </si>
  <si>
    <t>SLSSA000724</t>
  </si>
  <si>
    <t>CULIACÁN (COL. LÁZARO CÁRDENAS)</t>
  </si>
  <si>
    <t>ÁVILA CAMACHO</t>
  </si>
  <si>
    <t>POSTE 754</t>
  </si>
  <si>
    <t>LÁZARO CÁRDENAS</t>
  </si>
  <si>
    <t>ÁVILA CAMACHO POSTE NO. 754</t>
  </si>
  <si>
    <t>SLSSA000736</t>
  </si>
  <si>
    <t>CLÍNICA DE ESPECIALIDADES DE ODONTOLOGÍA</t>
  </si>
  <si>
    <t>T12</t>
  </si>
  <si>
    <t>CENTRO DE ESPECIALIDADES ODONTOLOGICAS</t>
  </si>
  <si>
    <t>ABEDUL</t>
  </si>
  <si>
    <t>RAFAEL BUELNA</t>
  </si>
  <si>
    <t>AVE. ABEDUL NO. 1569 COL. RAFAEL BUELNA</t>
  </si>
  <si>
    <t>CONSULTA EXTERNA - L,M,X,J,V, DE 08:00:00 A 19:30:00 | URGENCIAS - L,M,X,J,V, DE 08:00:00 A 15:30:00 | CONSULTA EXTERNA - L,M,X,J,V, DE 08:00:00 A 15:30:00 | URGENCIAS - L,M,X,J,V, DE 08:00:00 A 19:30:00 |</t>
  </si>
  <si>
    <t>SLSSA000741</t>
  </si>
  <si>
    <t>CULIACÁN (AGUARUTO)</t>
  </si>
  <si>
    <t>ADOLFO LÓPEZ MATEOS</t>
  </si>
  <si>
    <t>ADOLFO LÓPEZ MATEOS NO.10</t>
  </si>
  <si>
    <t>SLSSA000753</t>
  </si>
  <si>
    <t>CENTROS DE SALUD CON SERVICIOS AMPLIADOS</t>
  </si>
  <si>
    <t>CES</t>
  </si>
  <si>
    <t>FRANCISCO ZARCO</t>
  </si>
  <si>
    <t>JESÚS G. ANDRADE</t>
  </si>
  <si>
    <t>RIO ZUAQUE</t>
  </si>
  <si>
    <t>FRANCISCO ZARCO Y RÍO ZUAQUE. JUSTO A ESPALDAS DEL ESTADIO DE BÉISBOL PROFESIONAL DE LOS TOMATEROS DE CULIACÁN</t>
  </si>
  <si>
    <t>DERMATOLOGIA - CAMPO CONSULTA EXTERNA | NUTRICIÓN -  | OTRAS ESPECIALIDADES -  | LABORATORIO DE RADIOINMUNOENSAYO - LABORATORIO | GERIATRIA -  | PSICOLOGÍA -  | DERMATOLOGIA - CONSULTA EXTERNA ESPECIALIDADES | EPIDEMIOLOGÍA - CONSULTA EXTERNA ESPECIALIDADES | PLANIFICACIÓN FAMILIAR - CONSULTA EXTERNA BÁSICA | PSICOLOGÍA - CONSULTA EXTERNA BÁSICA | LABORATORIO CLÍNICO - LABORATORIO | LABORATORIO DE MICROBIOLOGÍA - LABORATORIO | GINECOLOGIA Y OBSTETRICIA - CONSULTA EXTERNA ESPECIALIDADES | PEDIATRIA - CONSULTA EXTERNA ESPECIALIDADES | PEDIATRIA - CAMPO CONSULTA EXTERNA | MEDICINA PREVENTIVA - CAMPO CONSULTA EXTERNA | GINECOLOGIA Y OBSTETRICIA - CAMPO CONSULTA EXTERNA | EPIDEMIOLOGÍA - CAMPO CONSULTA EXTERNA | NUTRICIÓN - CONSULTA EXTERNA BÁSICA | MEDICINA PREVENTIVA - CONSULTA EXTERNA BÁSICA | MEDICINA GENERAL - CONSULTA EXTERNA BÁSICA | ESTOMATOLOGIA - CONSULTA EXTERNA BÁSICA |</t>
  </si>
  <si>
    <t>SLSSA000765</t>
  </si>
  <si>
    <t>LAS ARENITAS</t>
  </si>
  <si>
    <t>PRINCIPAL</t>
  </si>
  <si>
    <t>CALLE PRINCIPAL S/N</t>
  </si>
  <si>
    <t>SLSSA000770</t>
  </si>
  <si>
    <t>BAILA</t>
  </si>
  <si>
    <t>ENSEGUIDA DE LA SINDICATURA</t>
  </si>
  <si>
    <t>SLSSA000782</t>
  </si>
  <si>
    <t>LAS BATEAS</t>
  </si>
  <si>
    <t>PRIMERA</t>
  </si>
  <si>
    <t>null POSTE 4</t>
  </si>
  <si>
    <t>POSTE 4, ENSEGUIDA DE LA IGLESIA</t>
  </si>
  <si>
    <t>SLSSA000794</t>
  </si>
  <si>
    <t>COSTA RICA</t>
  </si>
  <si>
    <t>PRIMERA ENTRE 18 Y 19</t>
  </si>
  <si>
    <t>CALLE PRIMERA ENTRE 18 Y 19 S/N</t>
  </si>
  <si>
    <t>CONSULTA EXTERNA - L,M,X,J,V, DE 08:00:00 A 19:30:00 | URGENCIAS - S, DE 08:00:00 A 13:00:00 | CONSULTA EXTERNA - S, DE 08:00:00 A 13:00:00 | URGENCIAS - L,M,X,J,V, DE 08:00:00 A 19:30:00 |</t>
  </si>
  <si>
    <t>SLSSA000806</t>
  </si>
  <si>
    <t>CULIACANCITO</t>
  </si>
  <si>
    <t>CULIACÁNCITO</t>
  </si>
  <si>
    <t>COLÓN ENSEGUIDA DE LA ESCUELA</t>
  </si>
  <si>
    <t>COLÓN NO. 10 ENSEGUIDA DE LA ESCUELA</t>
  </si>
  <si>
    <t>SLSSA000811</t>
  </si>
  <si>
    <t>ELDORADO</t>
  </si>
  <si>
    <t>URBANO DE 09 NÚCLEOS BÁSICOS</t>
  </si>
  <si>
    <t>L</t>
  </si>
  <si>
    <t>CENTRO DE SALUD URBANO EL DORADO</t>
  </si>
  <si>
    <t>INDEPENDENCIA Y MÉXICO</t>
  </si>
  <si>
    <t>INDEPENDENCIA Y MÉXICO S/N, COL. CENTRO</t>
  </si>
  <si>
    <t>SLSSA000823</t>
  </si>
  <si>
    <t>LA GUAMUCHILERA</t>
  </si>
  <si>
    <t>CONTRA ESQUINA DE LA IGLESIA</t>
  </si>
  <si>
    <t>SLSSA000835</t>
  </si>
  <si>
    <t>HIGUERAS DE ABUYA</t>
  </si>
  <si>
    <t>HIGUERA DE ABUYA</t>
  </si>
  <si>
    <t>A UN COSTADO DE LA PLAZUELA</t>
  </si>
  <si>
    <t>SLSSA000840</t>
  </si>
  <si>
    <t>JESUS MARIA</t>
  </si>
  <si>
    <t>JESÚS MARÍA</t>
  </si>
  <si>
    <t>FRENTE A LA SINDICATURA.</t>
  </si>
  <si>
    <t>SLSSA000852</t>
  </si>
  <si>
    <t>OBISPO</t>
  </si>
  <si>
    <t>GABRIEL LEYVA E IGNACIO RAMÍREZ</t>
  </si>
  <si>
    <t>SLSSA000864</t>
  </si>
  <si>
    <t>EL POZO</t>
  </si>
  <si>
    <t>FRENTE AL KINDER</t>
  </si>
  <si>
    <t>SLSSA000876</t>
  </si>
  <si>
    <t>QUILA</t>
  </si>
  <si>
    <t>URBANO DE 07 NÚCLEOS BÁSICOS</t>
  </si>
  <si>
    <t>J</t>
  </si>
  <si>
    <t>DESIDERIO OCHOA</t>
  </si>
  <si>
    <t>QUILÁ CENTRO</t>
  </si>
  <si>
    <t>DOMINGO RUBÍ</t>
  </si>
  <si>
    <t>SLSSA000881</t>
  </si>
  <si>
    <t>SAN LORENZO</t>
  </si>
  <si>
    <t>FRENTE A LA SINDICATURA</t>
  </si>
  <si>
    <t>SLSSA000893</t>
  </si>
  <si>
    <t>SAN FRANCISCO DE TACUICHAMONA</t>
  </si>
  <si>
    <t>TACUICHAMONA</t>
  </si>
  <si>
    <t>FRENTE A LA PREPARATORIA</t>
  </si>
  <si>
    <t>SLSSA000905</t>
  </si>
  <si>
    <t>ADOLFO LOPEZ MATEOS (EL TAMARINDO)</t>
  </si>
  <si>
    <t>ADOLFO LÓPEZ MATEOS (EL TAMARINDO)</t>
  </si>
  <si>
    <t>A UN COSTADO OFICINA DE RECURSOS</t>
  </si>
  <si>
    <t>SLSSA000910</t>
  </si>
  <si>
    <t>MIGUEL VALDEZ QUINTERO (EL CORAZON)</t>
  </si>
  <si>
    <t>null POSTE 58</t>
  </si>
  <si>
    <t>POSTE 58, ATRÁS DE CASA EJIDAL</t>
  </si>
  <si>
    <t>SLSSA000922</t>
  </si>
  <si>
    <t>PUEBLOS UNIDOS</t>
  </si>
  <si>
    <t>CARVAJAL CERCA DEL TANQUE</t>
  </si>
  <si>
    <t>CARVAJAL S/N CERCA DEL TANQUE</t>
  </si>
  <si>
    <t>-107.15</t>
  </si>
  <si>
    <t>SLSSA000934</t>
  </si>
  <si>
    <t>EL DIEZ</t>
  </si>
  <si>
    <t>TERCERA FRENTE AL CANAL PRINCIPAL</t>
  </si>
  <si>
    <t>AV. TERCERA FRENTE AL CANAL PRINCIPAL</t>
  </si>
  <si>
    <t>24.73</t>
  </si>
  <si>
    <t>SLSSA000946</t>
  </si>
  <si>
    <t>GUADALUPE VICTORIA (EL ATORON)</t>
  </si>
  <si>
    <t>CALLE PRINCIPAL</t>
  </si>
  <si>
    <t>SLSSA000951</t>
  </si>
  <si>
    <t>VALLE ESCONDIDO</t>
  </si>
  <si>
    <t>A UN LADO DEL PARQUE</t>
  </si>
  <si>
    <t>-107.26</t>
  </si>
  <si>
    <t>SLSSA000963</t>
  </si>
  <si>
    <t>HOSPITAL INTEGRAL CHOIX</t>
  </si>
  <si>
    <t>BOULEVARD 20 NOV. NO. 1</t>
  </si>
  <si>
    <t>SLSSA000975</t>
  </si>
  <si>
    <t>EL MEZQUITE CAIDO</t>
  </si>
  <si>
    <t>CARAVANAS DE SALUD EL MEZQUITE CAIDO</t>
  </si>
  <si>
    <t>INES Y JOSÉ MARÍA OCHOA</t>
  </si>
  <si>
    <t>INES Y JOSÉ MA. OCHOA, LOS MOCHIS, SINALOA</t>
  </si>
  <si>
    <t>SLSSA000980</t>
  </si>
  <si>
    <t>EL SAUZ DE SAN ISIDRO</t>
  </si>
  <si>
    <t>CARAVANAS DE SALUD EL SAUZ DE SAN ISIDRO</t>
  </si>
  <si>
    <t>DODGE RAM</t>
  </si>
  <si>
    <t>SLSSA000992</t>
  </si>
  <si>
    <t>LA CUMBRE</t>
  </si>
  <si>
    <t>CARAVANAS DE SALUD LA CUMBRE</t>
  </si>
  <si>
    <t>SLSSA001004</t>
  </si>
  <si>
    <t>AGUA CALIENTE GRANDE (DE GASTELUM)</t>
  </si>
  <si>
    <t>AGUA CALIENTE GRANDE (DE GASTÉLUM)</t>
  </si>
  <si>
    <t>CONTRAESQUINA DE LA FERRETERIA "LOS CHUTAMAS"</t>
  </si>
  <si>
    <t>SLSSA001016</t>
  </si>
  <si>
    <t>BACA</t>
  </si>
  <si>
    <t>CONSULTA EXTERNA - L,M,X,J,V, DE 08:00:00 A 15:30:00 | URGENCIAS - L,M,X,J,V, DE 08:00:00 A 15:30:00 | URGENCIAS - L,M,X,J,V, DE 19:30:00 A 08:00:00 |</t>
  </si>
  <si>
    <t>SLSSA001021</t>
  </si>
  <si>
    <t>BAJOSORI</t>
  </si>
  <si>
    <t>PRINCIPAL A UN COSTADO DE LA CASA EJIDAL</t>
  </si>
  <si>
    <t>CALLE PRINCIPAL S/N A UN COSTADO DE LA CASA EJIDAL</t>
  </si>
  <si>
    <t>SLSSA001033</t>
  </si>
  <si>
    <t>LOS PICACHOS</t>
  </si>
  <si>
    <t>SLSSA001045</t>
  </si>
  <si>
    <t>POTRERO DE CANCIO</t>
  </si>
  <si>
    <t>ENSEGUIDA DEL ALBERGUE</t>
  </si>
  <si>
    <t>SLSSA001050</t>
  </si>
  <si>
    <t>SAN JAVIER</t>
  </si>
  <si>
    <t>PRINCIPAL JUNTO A PRIMARIA</t>
  </si>
  <si>
    <t>CALLE PRINCIPAL JUNTO A PRIMARIA</t>
  </si>
  <si>
    <t>SLSSA001062</t>
  </si>
  <si>
    <t>TABUCAHUI</t>
  </si>
  <si>
    <t>SLSSA001074</t>
  </si>
  <si>
    <t>YECORATO</t>
  </si>
  <si>
    <t>SLSSA001086</t>
  </si>
  <si>
    <t>SAUL AGUILAR PILO Y AQUILES SERDAN</t>
  </si>
  <si>
    <t>SLSSA001091</t>
  </si>
  <si>
    <t>A UNA CUADRA DEL KINDER</t>
  </si>
  <si>
    <t>SLSSA001103</t>
  </si>
  <si>
    <t>POTRERILLO DEL NOROTE</t>
  </si>
  <si>
    <t>POTRERILLOS DEL NOROTE</t>
  </si>
  <si>
    <t>13 DE MARZO ENTRADA DEL PUEBLO</t>
  </si>
  <si>
    <t>CALLE 13 DE MZO. S/N, ENTRADA DEL PUEBLO</t>
  </si>
  <si>
    <t>SLSSA001115</t>
  </si>
  <si>
    <t>PUEBLO NUEVO</t>
  </si>
  <si>
    <t>EMILIANO ZAPATA</t>
  </si>
  <si>
    <t>41 null</t>
  </si>
  <si>
    <t>ESQUINA CON CALLE GABRIEL LEYVA</t>
  </si>
  <si>
    <t>SLSSA001120</t>
  </si>
  <si>
    <t>ESCUINAPA DE HIDALGO</t>
  </si>
  <si>
    <t>DE APOYO</t>
  </si>
  <si>
    <t>OFICINAS ADMINISTRATIVAS</t>
  </si>
  <si>
    <t>OFI</t>
  </si>
  <si>
    <t>OFICINAS JURISDICCIONALES</t>
  </si>
  <si>
    <t>JUR01</t>
  </si>
  <si>
    <t>OFICINA DE ENLACE JURISDICCIONAL</t>
  </si>
  <si>
    <t>GABRIEL LEYVA VELAZQUEZ</t>
  </si>
  <si>
    <t>GABRIEL LEYVA VELAZQUEZ NO.300 , COL. CENTRO</t>
  </si>
  <si>
    <t>NO APLICA</t>
  </si>
  <si>
    <t>SLSSA001132</t>
  </si>
  <si>
    <t>URBANO DE 10 NÚCLEOS BÁSICOS</t>
  </si>
  <si>
    <t>Q</t>
  </si>
  <si>
    <t>SANDRA CALDERON</t>
  </si>
  <si>
    <t>AV. SANDRA CALDERON NO. 44 COL. CENTRO</t>
  </si>
  <si>
    <t>SLSSA001144</t>
  </si>
  <si>
    <t>LA CONCHA (LA CONCEPCION)</t>
  </si>
  <si>
    <t>LA CONCHA (LA CONCEPCIÓN)</t>
  </si>
  <si>
    <t>BENITO JUAREZ</t>
  </si>
  <si>
    <t>FRENTE A LA BIBLIOTECA</t>
  </si>
  <si>
    <t>SLSSA001156</t>
  </si>
  <si>
    <t>CRISTO REY</t>
  </si>
  <si>
    <t>A UN COSTADO DE LA SECUNDARIA</t>
  </si>
  <si>
    <t>SLSSA001161</t>
  </si>
  <si>
    <t>PALMITO DEL VERDE</t>
  </si>
  <si>
    <t>RIO QUELITE (ENTRADA)</t>
  </si>
  <si>
    <t>SLSSA001173</t>
  </si>
  <si>
    <t>TEACAPAN</t>
  </si>
  <si>
    <t>TEACAPÁN</t>
  </si>
  <si>
    <t>A MEDIA CUADRA DE ABARROTES CAMACHO</t>
  </si>
  <si>
    <t>SLSSA001185</t>
  </si>
  <si>
    <t>EL FUERTE</t>
  </si>
  <si>
    <t>MIGUEL HIDALGO S/N</t>
  </si>
  <si>
    <t>-108.62</t>
  </si>
  <si>
    <t>SLSSA001190</t>
  </si>
  <si>
    <t>CONSTANCIA</t>
  </si>
  <si>
    <t>null POSTE 90.1</t>
  </si>
  <si>
    <t>FRENTE AL ESTADIO DE BEISBOL</t>
  </si>
  <si>
    <t>SLSSA001202</t>
  </si>
  <si>
    <t>ADOLFO LOPEZ MATEOS (JAHUARA SEGUNDO)</t>
  </si>
  <si>
    <t>ADOLFO LÓPEZ MATEOS (JAHUARA II)</t>
  </si>
  <si>
    <t>ZAPATA Y JUÁREZ JUNTO AL MERCADO</t>
  </si>
  <si>
    <t>ZAPATA Y JUÁREZ S/N JUNTO AL MERCADO</t>
  </si>
  <si>
    <t>SLSSA001214</t>
  </si>
  <si>
    <t>LA PALMA</t>
  </si>
  <si>
    <t>PALMA DE CHARAY</t>
  </si>
  <si>
    <t>CONTIGÜO A LA TELESECUNDARIA</t>
  </si>
  <si>
    <t>SLSSA001226</t>
  </si>
  <si>
    <t>SAN BLAS</t>
  </si>
  <si>
    <t>MOCHIS SAN BLAS KM. 35.3</t>
  </si>
  <si>
    <t>null null</t>
  </si>
  <si>
    <t>SAN BLAS CENTRO</t>
  </si>
  <si>
    <t>CONTIGÜO A LA CRUZ ROJA</t>
  </si>
  <si>
    <t>SLSSA001231</t>
  </si>
  <si>
    <t>CUATRO MILPAS</t>
  </si>
  <si>
    <t>CARAVANAS DE LA SALUD CUATRO MILPAS</t>
  </si>
  <si>
    <t>SLSSA001243</t>
  </si>
  <si>
    <t>TETASIARI</t>
  </si>
  <si>
    <t>CARAVANAS DE SALUD TETASIARI</t>
  </si>
  <si>
    <t>SLSSA001255</t>
  </si>
  <si>
    <t>HOSPITAL GENERAL GUASAVE</t>
  </si>
  <si>
    <t>CARRETERA LAS GLORIAS KM. 1.5</t>
  </si>
  <si>
    <t>CARRETERA LAS GLORIAS KM 1.5</t>
  </si>
  <si>
    <t>CAUSES-HOSPITAL GENERAL</t>
  </si>
  <si>
    <t>SLSSA001260</t>
  </si>
  <si>
    <t>DR. DE LA TORRE Y NELSON</t>
  </si>
  <si>
    <t>DR. DE LA TORRE Y NELSON, COL. CENTRO</t>
  </si>
  <si>
    <t>SLSSA001272</t>
  </si>
  <si>
    <t>ADOLFO RUIZ CORTINES</t>
  </si>
  <si>
    <t>FRANCISCO SERRANO</t>
  </si>
  <si>
    <t>ADOLFO RUIZ CORTINEZ</t>
  </si>
  <si>
    <t>CALLE FRANCISCO SERRANO ESQUINA CON BLVD. DIEGO MARTINEZ</t>
  </si>
  <si>
    <t>SLSSA001284</t>
  </si>
  <si>
    <t>EL AMOLE</t>
  </si>
  <si>
    <t>PRINCIPAL FRENTE A CANCHA DEPORTIVA</t>
  </si>
  <si>
    <t>CALLE PRINCIPAL FRENTE A CANCHA DEPORTIVA</t>
  </si>
  <si>
    <t>SLSSA001296</t>
  </si>
  <si>
    <t>BACHOCO</t>
  </si>
  <si>
    <t>18 DE MARZO Y BENITO JUÁREZ</t>
  </si>
  <si>
    <t>CALLE 18 DE MARZO Y BENITO JUÁREZ</t>
  </si>
  <si>
    <t>SLSSA001301</t>
  </si>
  <si>
    <t>BAMOA</t>
  </si>
  <si>
    <t>MATAMOROS Y MIGUEL HIDALGO</t>
  </si>
  <si>
    <t>AV. MATAMOROS Y MIGUEL HIDALGO</t>
  </si>
  <si>
    <t>SLSSA001313</t>
  </si>
  <si>
    <t>LA BRECHA</t>
  </si>
  <si>
    <t>BLAS VALENZUELA FRENTE A LA IGLESIA</t>
  </si>
  <si>
    <t>CALLE BLAS VALENZUELA FRENTE A LA IGLESIA</t>
  </si>
  <si>
    <t>SLSSA001325</t>
  </si>
  <si>
    <t>EL BURRION</t>
  </si>
  <si>
    <t>EL BURRÍON</t>
  </si>
  <si>
    <t>CALLEJÓN</t>
  </si>
  <si>
    <t>REGINO SANCHEZ</t>
  </si>
  <si>
    <t>ROSALIO BRAMBILA</t>
  </si>
  <si>
    <t>FRENTE A LA PLAZUELA</t>
  </si>
  <si>
    <t>SLSSA001330</t>
  </si>
  <si>
    <t>CALLEJONES DE TAMAZULA</t>
  </si>
  <si>
    <t>A UN LADO DE LA IGLESIA</t>
  </si>
  <si>
    <t>SLSSA001342</t>
  </si>
  <si>
    <t>ESTACION CAPOMAS</t>
  </si>
  <si>
    <t>ESTACIÓN CAPOMAS</t>
  </si>
  <si>
    <t>RIO BALUARTE Y LÁZARO CÁRDENAS</t>
  </si>
  <si>
    <t>SLSSA001354</t>
  </si>
  <si>
    <t>COREREPE (EL GALLO)</t>
  </si>
  <si>
    <t>6 DE AGOSTO Y MARGARITO QUIÑONEZ</t>
  </si>
  <si>
    <t>SLSSA001366</t>
  </si>
  <si>
    <t>EL CUBILETE (EL CUBILETE NUMERO UNO)</t>
  </si>
  <si>
    <t>EL CUBILETE (EL NUMERO UNO)</t>
  </si>
  <si>
    <t>ALVARO OBREGON</t>
  </si>
  <si>
    <t>CUBILETE 1</t>
  </si>
  <si>
    <t>CALLE ALVARO OBREGON ESQUINA CON TEOFILO NORIS</t>
  </si>
  <si>
    <t>SLSSA001371</t>
  </si>
  <si>
    <t>FRANCISCO R. SERRANO</t>
  </si>
  <si>
    <t>POR LA CALLE PRINCIPAL</t>
  </si>
  <si>
    <t>SLSSA001383</t>
  </si>
  <si>
    <t>GABRIEL LEYVA SOLANO (BENITO JUAREZ)</t>
  </si>
  <si>
    <t>GABRIEL LEYVA SOLANO (EL BATAMOTE)</t>
  </si>
  <si>
    <t>POR CALLE LERDO DE TEJADA. A UN COSTADO DEL KINDER</t>
  </si>
  <si>
    <t>SLSSA001395</t>
  </si>
  <si>
    <t>GABRIEL LEYVA SOLANO (BENITO JUÁREZ)</t>
  </si>
  <si>
    <t>JUAN DE LA BARRERA Y GUADALUPE VICTORIA</t>
  </si>
  <si>
    <t>JUAN DE LA BARRERA Y GPE. VICTORIA</t>
  </si>
  <si>
    <t>-108.64</t>
  </si>
  <si>
    <t>SLSSA001400</t>
  </si>
  <si>
    <t>JUAN JOSE RIOS</t>
  </si>
  <si>
    <t>JUAN JOSÉ RÍOS</t>
  </si>
  <si>
    <t>NAHUILLA Y AGUACALIENTITA</t>
  </si>
  <si>
    <t>SLSSA001412</t>
  </si>
  <si>
    <t>EL HUITUSSI</t>
  </si>
  <si>
    <t>PRINCIPAL FRENTE AL KINDER</t>
  </si>
  <si>
    <t>CALLE PRINCIPAL FRENTE AL KINDER</t>
  </si>
  <si>
    <t>SLSSA001424</t>
  </si>
  <si>
    <t>LEON FONSECA (ESTACION VERDURA)</t>
  </si>
  <si>
    <t>LEÓN FONSECA (ESTACIÓN VERDURA)</t>
  </si>
  <si>
    <t>LIBERTAD</t>
  </si>
  <si>
    <t>CALLE LIBERTAD S/N</t>
  </si>
  <si>
    <t>SLSSA001436</t>
  </si>
  <si>
    <t>NIO</t>
  </si>
  <si>
    <t>URBANO DE 01 NÚCLEOS BÁSICOS</t>
  </si>
  <si>
    <t>D</t>
  </si>
  <si>
    <t>CALLE 16 DE SEPTIEMBRE S/N</t>
  </si>
  <si>
    <t>SLSSA001441</t>
  </si>
  <si>
    <t>SAN JOSE DE PALOS BLANCOS (PALOS BLANCOS)</t>
  </si>
  <si>
    <t>PALOS BLANCOS</t>
  </si>
  <si>
    <t>FRANCISCO I. MADERO Y BENITO JUÁREZ</t>
  </si>
  <si>
    <t>SLSSA001453</t>
  </si>
  <si>
    <t>PALOS VERDES</t>
  </si>
  <si>
    <t>SEVERIANO SOTO</t>
  </si>
  <si>
    <t>SEVERIANO SOTO Y JOSE L. RUFFO. CERCA DE LA PRIMARIA</t>
  </si>
  <si>
    <t>SLSSA001465</t>
  </si>
  <si>
    <t>EL PITAHAYAL</t>
  </si>
  <si>
    <t>SLSSA001470</t>
  </si>
  <si>
    <t>LAS QUEMAZONES</t>
  </si>
  <si>
    <t>CONOCIDO A UN LADO DE LA IGLESIA</t>
  </si>
  <si>
    <t>SLSSA001482</t>
  </si>
  <si>
    <t>EL SACRIFICIO</t>
  </si>
  <si>
    <t>EMILIANO ZAPATA S/N</t>
  </si>
  <si>
    <t>SLSSA001494</t>
  </si>
  <si>
    <t>SAN FERNANDO</t>
  </si>
  <si>
    <t>EJIDO CACALOTAN FRENTE A LA PLAZUELA</t>
  </si>
  <si>
    <t>EJ. CACALOTAN FRENTE A LA PLAZUELA</t>
  </si>
  <si>
    <t>-108.61</t>
  </si>
  <si>
    <t>SLSSA001506</t>
  </si>
  <si>
    <t>SAN RAFAEL (GENERAL MIGUEL VALLE DAVALOS)</t>
  </si>
  <si>
    <t>SAN RAFAEL (GRAL.MIGUEL VALLE DAVALOS)</t>
  </si>
  <si>
    <t>RUBÉN GALLARDO</t>
  </si>
  <si>
    <t>AV. RUBÉN GALLARDO S/N</t>
  </si>
  <si>
    <t>ALTA</t>
  </si>
  <si>
    <t>SLSSA001511</t>
  </si>
  <si>
    <t>LA TRINIDAD</t>
  </si>
  <si>
    <t>GUILLERMO PRIETO Y AVENIDA LÓPEZ MATEOS</t>
  </si>
  <si>
    <t>GUILLERMO PRIETO Y AV. LÓPEZ MATEOS</t>
  </si>
  <si>
    <t>SLSSA001523</t>
  </si>
  <si>
    <t>HERCULANO DE LA ROCHA</t>
  </si>
  <si>
    <t>FRENTE A LA PRIMARIA Y KINDER DEL EJIDO</t>
  </si>
  <si>
    <t>SLSSA001535</t>
  </si>
  <si>
    <t>JUÁREZ E HIDALGO</t>
  </si>
  <si>
    <t>JUÁREZ E HIDALGO COL. CENTRO</t>
  </si>
  <si>
    <t>SLSSA001540</t>
  </si>
  <si>
    <t>HOSPITAL GENERAL DE MAZATLÁN</t>
  </si>
  <si>
    <t>AMERICAS Y FERROCARRIL</t>
  </si>
  <si>
    <t>SANTA ELENA</t>
  </si>
  <si>
    <t>AV. AMERICAS Y FERROCARRIL S/N , COL. SANTA ELENA</t>
  </si>
  <si>
    <t>-106.4</t>
  </si>
  <si>
    <t>SLSSA001552</t>
  </si>
  <si>
    <t>MAZATLAN (COL. FRANCISCO VILLA)</t>
  </si>
  <si>
    <t>TOMA DE LA POLVORA Y TRIUNFO DE SAN LUIS</t>
  </si>
  <si>
    <t>TOMA DE LA POLVORA Y TRIUNFO DE SN.LUIS</t>
  </si>
  <si>
    <t>SLSSA001564</t>
  </si>
  <si>
    <t>ISLA DE LA PIEDRA</t>
  </si>
  <si>
    <t>CAMARONERO</t>
  </si>
  <si>
    <t>VICENTE GUERRERO</t>
  </si>
  <si>
    <t>CAMARONERO S/N, COL. VICENTE GUERRERO</t>
  </si>
  <si>
    <t>SLSSA001576</t>
  </si>
  <si>
    <t>MAZATLAN (COL. 20 DE NOVIEMBRE)</t>
  </si>
  <si>
    <t>DURANGO Y ZACATECAS</t>
  </si>
  <si>
    <t>SLSSA001581</t>
  </si>
  <si>
    <t>MAZATLAN (COL. MONTUOSA)</t>
  </si>
  <si>
    <t>13 DE MAYO NO.126</t>
  </si>
  <si>
    <t>SLSSA001593</t>
  </si>
  <si>
    <t>MAZATLAN (COL. URIAS)</t>
  </si>
  <si>
    <t>CERRADA DEL PARQUE</t>
  </si>
  <si>
    <t>CERRADA DEL PARQUE S/N</t>
  </si>
  <si>
    <t>SLSSA001605</t>
  </si>
  <si>
    <t>URBANO DE 12 NÚCLEOS BÁSICOS Y MÁS</t>
  </si>
  <si>
    <t>S</t>
  </si>
  <si>
    <t>MAZATLAN (COL. CENTRO)</t>
  </si>
  <si>
    <t>ESQUINA CON CALLE MIGUEL HIDALGO,CERCA AL MERCADO PINO SUAREZ</t>
  </si>
  <si>
    <t>SLSSA001610</t>
  </si>
  <si>
    <t>COFRADIA (COFRADIA DE LEYVA SOLANO)</t>
  </si>
  <si>
    <t>SLSSA001622</t>
  </si>
  <si>
    <t>ESCAMILLAS</t>
  </si>
  <si>
    <t>FRENTE AL PARQUE</t>
  </si>
  <si>
    <t>SLSSA001634</t>
  </si>
  <si>
    <t>LA NORIA DE SAN ANTONIO (LA NORIA)</t>
  </si>
  <si>
    <t>FRENTE A LA ESCUELA</t>
  </si>
  <si>
    <t>SLSSA001646</t>
  </si>
  <si>
    <t>LA PALMA SOLA</t>
  </si>
  <si>
    <t>LA PALMA SOLA DEL HABAL</t>
  </si>
  <si>
    <t>SLSSA001651</t>
  </si>
  <si>
    <t>EL QUELITE</t>
  </si>
  <si>
    <t>A UN COSTADO DE LA PRIMARIA</t>
  </si>
  <si>
    <t>SLSSA001663</t>
  </si>
  <si>
    <t>EL RECODO</t>
  </si>
  <si>
    <t>A 100 METROS DE LA ENTRADA</t>
  </si>
  <si>
    <t>SLSSA001675</t>
  </si>
  <si>
    <t>SAN MARCOS</t>
  </si>
  <si>
    <t>SLSSA001680</t>
  </si>
  <si>
    <t>SIQUEROS</t>
  </si>
  <si>
    <t>SLSSA001692</t>
  </si>
  <si>
    <t>EL TECOMATE DE LA NORIA</t>
  </si>
  <si>
    <t>TECOMATE DE LA NORIA</t>
  </si>
  <si>
    <t>ENTRADA AL PUEBLO</t>
  </si>
  <si>
    <t>SLSSA001704</t>
  </si>
  <si>
    <t>VILLA UNION</t>
  </si>
  <si>
    <t>VILLA UNIÓN</t>
  </si>
  <si>
    <t>21 DE MARZO Y FCO. I. MADERO</t>
  </si>
  <si>
    <t>21 DE MARZO Y FCO.I. MADERO CENTRO</t>
  </si>
  <si>
    <t>SLSSA001716</t>
  </si>
  <si>
    <t>HOSPITAL INTEGRAL MOCORITO</t>
  </si>
  <si>
    <t>OBREGON E HIDALGO</t>
  </si>
  <si>
    <t>OBREGON E HIDALGO NO. 4</t>
  </si>
  <si>
    <t>SLSSA001721</t>
  </si>
  <si>
    <t>CAIMANERO</t>
  </si>
  <si>
    <t>MANUEL CORONEL</t>
  </si>
  <si>
    <t>VICENTE RIVA PALACIO</t>
  </si>
  <si>
    <t>FRENTE A AUTOPARTES ALAN</t>
  </si>
  <si>
    <t>SLSSA001733</t>
  </si>
  <si>
    <t>CERRO AGUDO</t>
  </si>
  <si>
    <t>SLSSA001745</t>
  </si>
  <si>
    <t>ROSA MORADA</t>
  </si>
  <si>
    <t>16 DE SEPTIEMBRE Y PRIMERA</t>
  </si>
  <si>
    <t>CALLE 16 DE SEPT. Y CALLE IRA.</t>
  </si>
  <si>
    <t>SLSSA001750</t>
  </si>
  <si>
    <t>MAZATE DE LOS LOPEZ</t>
  </si>
  <si>
    <t>MAZATE DE LOS LÓPEZ</t>
  </si>
  <si>
    <t>BOULEVARD</t>
  </si>
  <si>
    <t>SLSSA001762</t>
  </si>
  <si>
    <t>MELCHOR OCAMPO</t>
  </si>
  <si>
    <t>ADOLFO LOPEZ MATEOS</t>
  </si>
  <si>
    <t>null POSTE 53</t>
  </si>
  <si>
    <t>FELIPE ANGELES</t>
  </si>
  <si>
    <t>A UN LADO DE LA CASA EJIDAL</t>
  </si>
  <si>
    <t>SLSSA001774</t>
  </si>
  <si>
    <t>PALMARITO DE LA SIERRA</t>
  </si>
  <si>
    <t>SLSSA001786</t>
  </si>
  <si>
    <t>PERICOS</t>
  </si>
  <si>
    <t>ANGEL FLORES</t>
  </si>
  <si>
    <t>ANGEL FLORES S/N</t>
  </si>
  <si>
    <t>SLSSA001791</t>
  </si>
  <si>
    <t>CAPIRATO</t>
  </si>
  <si>
    <t>CARAVANAS DE SALUD CAPIRATO</t>
  </si>
  <si>
    <t>NICOLAS BRAVO Y CALLEJON 4</t>
  </si>
  <si>
    <t>SLSSA001803</t>
  </si>
  <si>
    <t>POTRERO DE LOS GASTELUM</t>
  </si>
  <si>
    <t>CALLE PRINCIPAL CONOCIDO</t>
  </si>
  <si>
    <t>-107.68</t>
  </si>
  <si>
    <t>SLSSA001815</t>
  </si>
  <si>
    <t>POTRERO DE LOS SANCHEZ (ESTACION TECHA)</t>
  </si>
  <si>
    <t>POTRERO DE LOS SANCHEZ</t>
  </si>
  <si>
    <t>PASCUAL OROZCO Y CALLEJON TERCERO</t>
  </si>
  <si>
    <t>JUAN ESCUTIA</t>
  </si>
  <si>
    <t>AGUSTIN CARRETERA</t>
  </si>
  <si>
    <t>A UNA CUADRA DE BODEGA DE SEMILLAS</t>
  </si>
  <si>
    <t>SLSSA001820</t>
  </si>
  <si>
    <t>EL PROGRESO (EL JALON)</t>
  </si>
  <si>
    <t>FRANCISCO I. MADERO</t>
  </si>
  <si>
    <t>FRANCISCO I. MADERO S/N</t>
  </si>
  <si>
    <t>-107.88</t>
  </si>
  <si>
    <t>SLSSA001832</t>
  </si>
  <si>
    <t>SAN BENITO</t>
  </si>
  <si>
    <t>A UN COSTADO DE LA PLAZUELA LOCAL</t>
  </si>
  <si>
    <t>SLSSA001844</t>
  </si>
  <si>
    <t>TEPANTITA</t>
  </si>
  <si>
    <t>SLSSA001856</t>
  </si>
  <si>
    <t>EL TULE</t>
  </si>
  <si>
    <t>MUNICIPAL</t>
  </si>
  <si>
    <t>CALLE MUNICIPAL S/N</t>
  </si>
  <si>
    <t>SLSSA001861</t>
  </si>
  <si>
    <t>EL VALLE DE LEYVA SOLANO (EL VALLE)</t>
  </si>
  <si>
    <t>EL VALLE DE LEYVA SOLANO</t>
  </si>
  <si>
    <t>SLSSA001873</t>
  </si>
  <si>
    <t>ROSARIO</t>
  </si>
  <si>
    <t>HOSPITAL INTEGRAL DE EL ROSARIO</t>
  </si>
  <si>
    <t>CALLE 20 DE NOVIEMBRE S/N</t>
  </si>
  <si>
    <t>SLSSA001885</t>
  </si>
  <si>
    <t>LUIS DONALDO COLOSIO MURRIETA</t>
  </si>
  <si>
    <t>115 null</t>
  </si>
  <si>
    <t>EL ROSARIO CENTRO</t>
  </si>
  <si>
    <t>A MEDIA CUADRA DEL HOSPITAL INTEGRAL</t>
  </si>
  <si>
    <t>SLSSA001890</t>
  </si>
  <si>
    <t>AGUA CALIENTE DE LOS PANALES</t>
  </si>
  <si>
    <t>CARAVANA DE LA SALUD AGUA CALIENTE DE LOS PANALES</t>
  </si>
  <si>
    <t>DOGDE RAM</t>
  </si>
  <si>
    <t>SLSSA001902</t>
  </si>
  <si>
    <t>MATATAN</t>
  </si>
  <si>
    <t>MATATÁN</t>
  </si>
  <si>
    <t>ÁNGEL FLORES</t>
  </si>
  <si>
    <t>ÁNGEL FLORES NO 84</t>
  </si>
  <si>
    <t>SLSSA001914</t>
  </si>
  <si>
    <t>EL EJIDO TABLON NUMERO UNO (LAS CRUCES CUATAS)</t>
  </si>
  <si>
    <t>EJIDO EL TABLON NO 1(CRUCES CUATAS)</t>
  </si>
  <si>
    <t>DOMICILIO CONOCIDO</t>
  </si>
  <si>
    <t>SLSSA001926</t>
  </si>
  <si>
    <t>TEBAIRA</t>
  </si>
  <si>
    <t>SLSSA001931</t>
  </si>
  <si>
    <t>CHAMETLA</t>
  </si>
  <si>
    <t>GENERAL RUBÍ</t>
  </si>
  <si>
    <t>A UN COSTADO DE LA CANCHA DE BASQUET BOL</t>
  </si>
  <si>
    <t>SLSSA001943</t>
  </si>
  <si>
    <t>AGUA VERDE</t>
  </si>
  <si>
    <t>20 DE NOVIEMBRE S/N</t>
  </si>
  <si>
    <t>SLSSA001955</t>
  </si>
  <si>
    <t>CENTRO DE SALUD GUAMUCHIL</t>
  </si>
  <si>
    <t>AGUSTINA RAMÍREZ Y NICOLAS BRAVO</t>
  </si>
  <si>
    <t>SLSSA001960</t>
  </si>
  <si>
    <t>COLONIA VEINTISIETE DE NOVIEMBRE</t>
  </si>
  <si>
    <t>S/N S/N</t>
  </si>
  <si>
    <t>A DOS CUADRAS DE LA SECUNDARIA</t>
  </si>
  <si>
    <t>SLSSA001972</t>
  </si>
  <si>
    <t>CACALOTITA</t>
  </si>
  <si>
    <t>SLSSA001984</t>
  </si>
  <si>
    <t>CIENEGA DE CASAL</t>
  </si>
  <si>
    <t>CIÉNEGA DE CASAL</t>
  </si>
  <si>
    <t>FRENTE A CONASUPO</t>
  </si>
  <si>
    <t>FRENTE A CONASUPO CONOCIDO</t>
  </si>
  <si>
    <t>SLSSA001996</t>
  </si>
  <si>
    <t>EL SALITRE</t>
  </si>
  <si>
    <t>A TRES CASAS DE LA CASA EJIDAL. CERCA DE LA SECUNDARIA DEL EJIDO EL SALITRE</t>
  </si>
  <si>
    <t>SLSSA002001</t>
  </si>
  <si>
    <t>BENITO JUÁREZ</t>
  </si>
  <si>
    <t>CERRADA</t>
  </si>
  <si>
    <t>AVENIDA 1872,CERRADA</t>
  </si>
  <si>
    <t>SLSSA002013</t>
  </si>
  <si>
    <t>TERRERO DE LOS GUERRERO</t>
  </si>
  <si>
    <t>CARRETRA INTERNACIONAL MÉXICO-NOGALES</t>
  </si>
  <si>
    <t>CARRETRA INTERNACIONAL MÉXICO NOGALES</t>
  </si>
  <si>
    <t>-107.9</t>
  </si>
  <si>
    <t>SLSSA002025</t>
  </si>
  <si>
    <t>EMILIO ALVAREZ IBARRA (LAS GOLONDRINAS)</t>
  </si>
  <si>
    <t>EMILIO ALVAREZ IBARRA(GOLONDRINAS)</t>
  </si>
  <si>
    <t>14 DE FREBRERO</t>
  </si>
  <si>
    <t>14 DE FREBRERO S/N</t>
  </si>
  <si>
    <t>SLSSA002030</t>
  </si>
  <si>
    <t>SACRIFICIO</t>
  </si>
  <si>
    <t>SAN IGNACIO CENTRO</t>
  </si>
  <si>
    <t>FRENTE A LA CONOCIDA TIENDA DE AUTOSERVICIOS</t>
  </si>
  <si>
    <t>SLSSA002042</t>
  </si>
  <si>
    <t>EL JINETE</t>
  </si>
  <si>
    <t>CARAVANAS DE SALUD EL JINETE</t>
  </si>
  <si>
    <t>LOCALIDAD</t>
  </si>
  <si>
    <t>CONFORME A INEGI ESTA LOCALIDAD NO CUENTA CON CALLES NI COLONIAS NI NADA</t>
  </si>
  <si>
    <t>SLSSA002054</t>
  </si>
  <si>
    <t>PUEBLO VIEJO</t>
  </si>
  <si>
    <t>CARAVANAS DE SALUD PUEBLO VIEJO</t>
  </si>
  <si>
    <t>BENITO JUÁREZ E HIDALGO</t>
  </si>
  <si>
    <t>BENITO JUÁREZ E HIDALGO MAZATLÁN, SINALOA</t>
  </si>
  <si>
    <t>SLSSA002066</t>
  </si>
  <si>
    <t>COYOTITAN</t>
  </si>
  <si>
    <t>A SAN IGNACIO</t>
  </si>
  <si>
    <t>null KM. 1</t>
  </si>
  <si>
    <t>COYOTITÁN</t>
  </si>
  <si>
    <t>A UN LADO DE LA PLAZUELA</t>
  </si>
  <si>
    <t>SLSSA002071</t>
  </si>
  <si>
    <t>DIMAS (ESTACION DIMAS)</t>
  </si>
  <si>
    <t>DIMAS (ESTACIÓN DIMAS)</t>
  </si>
  <si>
    <t>BARRIO</t>
  </si>
  <si>
    <t>DIMAS</t>
  </si>
  <si>
    <t>SLSSA002083</t>
  </si>
  <si>
    <t>IXPALINO</t>
  </si>
  <si>
    <t>SLSSA002095</t>
  </si>
  <si>
    <t>LA LABOR</t>
  </si>
  <si>
    <t>JUNTO AL ARBOL LA LOMA</t>
  </si>
  <si>
    <t>CONOCIDO JUNTO AL ARBOL LA LOMA</t>
  </si>
  <si>
    <t>SLSSA002100</t>
  </si>
  <si>
    <t>PIAXTLA DE ABAJO</t>
  </si>
  <si>
    <t>A UN COSTADO DE PISTA DE BAILE Y CASA EJIDAL</t>
  </si>
  <si>
    <t>SLSSA002112</t>
  </si>
  <si>
    <t>PROGRESO</t>
  </si>
  <si>
    <t>PROGRESO S/N</t>
  </si>
  <si>
    <t>23.92</t>
  </si>
  <si>
    <t>SLSSA002124</t>
  </si>
  <si>
    <t>SAN JUAN</t>
  </si>
  <si>
    <t>CUCHILLA DERECHA</t>
  </si>
  <si>
    <t>CONOCIDO CUCHILLA DERECHA</t>
  </si>
  <si>
    <t>SLSSA002136</t>
  </si>
  <si>
    <t>SINALOA DE LEYVA</t>
  </si>
  <si>
    <t>HOSPITAL INTEGRAL DE SINALOA DE LEYVA</t>
  </si>
  <si>
    <t>EJIDAL</t>
  </si>
  <si>
    <t>BENITO JUÁREZ NO. 898, COL. EJIDAL</t>
  </si>
  <si>
    <t>SLSSA002141</t>
  </si>
  <si>
    <t>BENITO JUÁREZ NO. 898</t>
  </si>
  <si>
    <t>SLSSA002153</t>
  </si>
  <si>
    <t>POTRERO DE ALVARADO</t>
  </si>
  <si>
    <t>CARAVANAS DE SALUD POTRERO DE ALVARADO</t>
  </si>
  <si>
    <t>DR. DE LA TORRE Y GUILLERMO NELSON</t>
  </si>
  <si>
    <t>DR. DE LA TORRE Y GUILLERMO NELSON, GUASAVE, SINALOA</t>
  </si>
  <si>
    <t>SLSSA002165</t>
  </si>
  <si>
    <t>SIERRITA DE LOS GERMAN</t>
  </si>
  <si>
    <t>CARAVANAS DE SALUD SIERRITA DE LOS GERMAN</t>
  </si>
  <si>
    <t>SLSSA002170</t>
  </si>
  <si>
    <t>JESUS MARIA TOSIBUENA</t>
  </si>
  <si>
    <t>CARAVANAS DE LA SALUD TOSIBUENA</t>
  </si>
  <si>
    <t>SLSSA002182</t>
  </si>
  <si>
    <t>BUCHINARI</t>
  </si>
  <si>
    <t>PRINCIPAL A UN COSTADO DEL TALLER DE CARPINTERIA+</t>
  </si>
  <si>
    <t>CALLE PRINCIPAL A UN COSTADO DEL TALLER DE CARPINTERIA</t>
  </si>
  <si>
    <t>SLSSA002194</t>
  </si>
  <si>
    <t>BUENAVISTA</t>
  </si>
  <si>
    <t>BUENA VISTA</t>
  </si>
  <si>
    <t>CERCA DE LA CONASUPO</t>
  </si>
  <si>
    <t>-108.12</t>
  </si>
  <si>
    <t>SLSSA002206</t>
  </si>
  <si>
    <t>EL PALMAR DE LOS SEPULVEDA</t>
  </si>
  <si>
    <t>PALMAR DE LOS SEPULVEDA</t>
  </si>
  <si>
    <t>SLSSA002211</t>
  </si>
  <si>
    <t>ESTACION NARANJO</t>
  </si>
  <si>
    <t>ESTACIÓN NARANJO</t>
  </si>
  <si>
    <t>NARANJO CENTRO</t>
  </si>
  <si>
    <t>EMILIANO ZAPATA ESQUINA CON BRUNO GARCÍA</t>
  </si>
  <si>
    <t>SLSSA002223</t>
  </si>
  <si>
    <t>GENARO ESTRADA</t>
  </si>
  <si>
    <t>A UN COSTADO DEL AGUA POTABLE</t>
  </si>
  <si>
    <t>CONOCIDO A UN COSTADO DEL AGUA POTABLE</t>
  </si>
  <si>
    <t>SLSSA002235</t>
  </si>
  <si>
    <t>LLANO GRANDE</t>
  </si>
  <si>
    <t>A UNA CUADRA DE LA CONASUPO</t>
  </si>
  <si>
    <t>SLSSA002240</t>
  </si>
  <si>
    <t>GABRIEL LEYVA VELAZQUEZ (MEZQUITE ALTO)</t>
  </si>
  <si>
    <t>TETAMECHA (EL MEZQUITE)</t>
  </si>
  <si>
    <t>RIO TAMAZULA</t>
  </si>
  <si>
    <t>FRENTE A LA IGLESIA</t>
  </si>
  <si>
    <t>SLSSA002252</t>
  </si>
  <si>
    <t>ALMADA</t>
  </si>
  <si>
    <t>ALMADA 349 COL CENTRO</t>
  </si>
  <si>
    <t>SLSSA002264</t>
  </si>
  <si>
    <t>JUAN ALDAMA (EL TIGRE)</t>
  </si>
  <si>
    <t>-107.82</t>
  </si>
  <si>
    <t>SLSSA002276</t>
  </si>
  <si>
    <t>SATAYA</t>
  </si>
  <si>
    <t>RURAL SATAYA</t>
  </si>
  <si>
    <t>null POSTE 23</t>
  </si>
  <si>
    <t>SLSSA002281</t>
  </si>
  <si>
    <t>VILLAMOROS</t>
  </si>
  <si>
    <t>SINALOA-NAVOLATO-EL CASTILLO</t>
  </si>
  <si>
    <t>SLSSA002293</t>
  </si>
  <si>
    <t>EL MOLINO</t>
  </si>
  <si>
    <t>SLSSA002305</t>
  </si>
  <si>
    <t>SAN PEDRO</t>
  </si>
  <si>
    <t>A. RAMÍREZ Y GUILLERMO PRIETO</t>
  </si>
  <si>
    <t>CALLE A RAMÍREZ Y GUILLERMO PRIETO</t>
  </si>
  <si>
    <t>SLSSA002310</t>
  </si>
  <si>
    <t>LICENCIADO BENITO JUAREZ (CAMPO GOBIERNO)</t>
  </si>
  <si>
    <t>LIC. BENITO JUÁREZ (CAMPO GOBIERNO)</t>
  </si>
  <si>
    <t>JUNTO A LA CRUZ ROJA</t>
  </si>
  <si>
    <t>SLSSA002322</t>
  </si>
  <si>
    <t>CONSULTORIO DELEGACIONAL</t>
  </si>
  <si>
    <t>U</t>
  </si>
  <si>
    <t>TOLEDO CORRO (COLONIA)</t>
  </si>
  <si>
    <t>BIENESTAR Y DOROTEO ARANDO</t>
  </si>
  <si>
    <t>AVE. BIENESTAR Y DOROTEO ARANDO 1132</t>
  </si>
  <si>
    <t>SLSSA002334</t>
  </si>
  <si>
    <t>JIQUILPAN (COLONIA)</t>
  </si>
  <si>
    <t>BPULEVARD ADOLFO LÓPEZ MATEOS</t>
  </si>
  <si>
    <t>BLVD.ADOLFO LÓPEZ MATEOS 1257</t>
  </si>
  <si>
    <t>SLSSA002346</t>
  </si>
  <si>
    <t>SAN FRANCISCO (COLONIA)</t>
  </si>
  <si>
    <t>COAHUILA PONIENTE</t>
  </si>
  <si>
    <t>COAHUILA 1770 PONIENTE</t>
  </si>
  <si>
    <t>SLSSA002351</t>
  </si>
  <si>
    <t>VALLADO II (COLONIA) DIF</t>
  </si>
  <si>
    <t>PUERTO ENSENADA Y PUERTO BARRIO</t>
  </si>
  <si>
    <t>PUERTO ENSENADA Y PUERTO BARRIO S/N</t>
  </si>
  <si>
    <t>SLSSA002363</t>
  </si>
  <si>
    <t>CNOP (COLONIA)</t>
  </si>
  <si>
    <t>DE LAS MINAS</t>
  </si>
  <si>
    <t>BOULEVARD DE LAS MINAS 1630</t>
  </si>
  <si>
    <t>SLSSA002375</t>
  </si>
  <si>
    <t>AMPLIACIÓN PEMEX (DIF)</t>
  </si>
  <si>
    <t>JOSÉ MARIA LEYVA Y CRUZ MEDINA</t>
  </si>
  <si>
    <t>JOSÉ MARIA LEYVA Y CRUZ MEDINA NO.3777</t>
  </si>
  <si>
    <t>SLSSA002380</t>
  </si>
  <si>
    <t>INFONAVIT SOLIDARIDAD (COLONIA)</t>
  </si>
  <si>
    <t>ELVER Y ANAPURNAS</t>
  </si>
  <si>
    <t>BOULEVARD ELVER Y ANAPURNAS S/N</t>
  </si>
  <si>
    <t>SLSSA002392</t>
  </si>
  <si>
    <t>AMISTAD (COLONIA)</t>
  </si>
  <si>
    <t>MARIANO AZUELA Y JUAN E. GUERRA</t>
  </si>
  <si>
    <t>SE SUSTITUYE</t>
  </si>
  <si>
    <t>SLSSA002404</t>
  </si>
  <si>
    <t>BUENOS AIRES (COLONIA PARQUE 87)</t>
  </si>
  <si>
    <t>ÁLVARO OBREGON Y MÉXICO 68 (PARQUE 87)</t>
  </si>
  <si>
    <t>SLSSA002416</t>
  </si>
  <si>
    <t>GUASAVE (CONSULTOIO DELEGACIONAL)</t>
  </si>
  <si>
    <t>JUAN CARRASCO</t>
  </si>
  <si>
    <t>JUAN CARRASCO 207</t>
  </si>
  <si>
    <t>POR TRASLADO A OTRO ESTABLECIMIENTO</t>
  </si>
  <si>
    <t>SLSSA002421</t>
  </si>
  <si>
    <t>LÓPEZ MATEOS I (COLONIA)</t>
  </si>
  <si>
    <t>EJÉRCITOMEXICANO</t>
  </si>
  <si>
    <t>2191 LOCAL D</t>
  </si>
  <si>
    <t>EJÉRCITOMEXICANO NUM 2191 LOCAL D</t>
  </si>
  <si>
    <t>SLSSA002433</t>
  </si>
  <si>
    <t>LÓPEZ MATEOS II (COLONIA)</t>
  </si>
  <si>
    <t>EJÉRCITO MEXICANO Y AMISTAD</t>
  </si>
  <si>
    <t>1176 LOCALES 4 Y 11</t>
  </si>
  <si>
    <t>EJÉRCITO MEXICANO Y AMISTAD NUM 1176 LOCAL 4 Y 11</t>
  </si>
  <si>
    <t>SLSSA002445</t>
  </si>
  <si>
    <t>COSTA AZUL</t>
  </si>
  <si>
    <t>CENTRO DE SALUD COSTA AZUL</t>
  </si>
  <si>
    <t>SLSSA002450</t>
  </si>
  <si>
    <t>RECOVECO</t>
  </si>
  <si>
    <t>SLSSA002462</t>
  </si>
  <si>
    <t>BACHIMETO</t>
  </si>
  <si>
    <t>ALCATRAZ</t>
  </si>
  <si>
    <t>null POSTE 1</t>
  </si>
  <si>
    <t>POSTE #1  A UN COSTADO DEL CAMPO DE BESISBOL</t>
  </si>
  <si>
    <t>SLSSA002474</t>
  </si>
  <si>
    <t>EL DORADO</t>
  </si>
  <si>
    <t>DÉCIMO TERCERA Y CALLEJON RASTRO VIEJO</t>
  </si>
  <si>
    <t>CALLE 13VA. Y CALLEJON RASTRO VIEJO</t>
  </si>
  <si>
    <t>SLSSA002486</t>
  </si>
  <si>
    <t>SLSSA002491</t>
  </si>
  <si>
    <t>HOSPITAL INTEGRAL NAVOLATO</t>
  </si>
  <si>
    <t>ROQUE ESPINOZA</t>
  </si>
  <si>
    <t>EL RINCÓN</t>
  </si>
  <si>
    <t>BLVD ROQUE ESPINOZA S/N, COL. EL RINCÓN</t>
  </si>
  <si>
    <t>SLSSA002503</t>
  </si>
  <si>
    <t>GENERAL ANGEL FLORES (LA PALMA)</t>
  </si>
  <si>
    <t>GRAL. ÁNGEL FLORES (LA PALMA)</t>
  </si>
  <si>
    <t>null POSTE 352</t>
  </si>
  <si>
    <t>ZONA CENTRO VILLA ÁNGEL FLORES (LA PALMA)</t>
  </si>
  <si>
    <t>POSTE #352,ESQUINA CON EMILIANO ZAPATA</t>
  </si>
  <si>
    <t>SLSSA002515</t>
  </si>
  <si>
    <t>VALLE DEL JARIPILLO</t>
  </si>
  <si>
    <t>HERMOSILLO</t>
  </si>
  <si>
    <t>JARIPILLO</t>
  </si>
  <si>
    <t>CALLE HERMOSILLO ESQUINA CON VERACRUZ,  A UN LADO DEL KINDER.</t>
  </si>
  <si>
    <t>SLSSA002520</t>
  </si>
  <si>
    <t>C. S. PUEBLO NUEVO</t>
  </si>
  <si>
    <t>INDEPENDENCIA Y MIGUEL HIDALGO (A.P.)</t>
  </si>
  <si>
    <t>INDEPENDENCIA Y MIGUEL HIDALGO S/N (A.P.)</t>
  </si>
  <si>
    <t>SLSSA002532</t>
  </si>
  <si>
    <t>RUIZ CORTINES NUMERO TRES</t>
  </si>
  <si>
    <t>RUÍZ CORTINEZ NUMERO TRES</t>
  </si>
  <si>
    <t>PRINCIPAL FRENTE A LA PLAZUELA</t>
  </si>
  <si>
    <t>CALLE PRINCIPAL FRENTE A LA PLAZUELA</t>
  </si>
  <si>
    <t>SLSSA002544</t>
  </si>
  <si>
    <t>SAN SEBASTIAN LAZARO CARDENAS</t>
  </si>
  <si>
    <t>SAN SEBASTIAN (LÁZARO CÁRDENAS)</t>
  </si>
  <si>
    <t>GUADALUPE VICTORIA</t>
  </si>
  <si>
    <t>SLSSA002556</t>
  </si>
  <si>
    <t>HOSPITAL ESPECIALIZADO</t>
  </si>
  <si>
    <t>O</t>
  </si>
  <si>
    <t>HOSPITALES DEL SECTOR PÚBLICO DE OTRAS ESPECIALIDADES MÉDICAS</t>
  </si>
  <si>
    <t>HOSPITAL PEDIÁTRICO DE SINALOA</t>
  </si>
  <si>
    <t>CONSTITUCIÓN</t>
  </si>
  <si>
    <t>JORGE ALMADA</t>
  </si>
  <si>
    <t>VICENTE RIVA PAACIOS</t>
  </si>
  <si>
    <t>GENERAL JUAN .. BANDERAS</t>
  </si>
  <si>
    <t>CAUSES,SEGURO MEDICO SIGLO XXI,FONDO DE PROTECCION CONTRA GASTOS CATASTROFICOS</t>
  </si>
  <si>
    <t>CAUSES-HOSPITAL PEDIATRICO,FPGC-CUIDADOS INTENSIVOS NEONATALES,FPGC-TUMORES SOLIDOS DEL SISTEMA NERVIOSO CENTRAL,FPGC-MALFORMACIONES CONGENITAS, QUIRURGICAS Y ADQUIRIDAS: COLUMNA VERTEBRAL,FPGC-MALFORMACIONES CONGENITAS, QUIRURGICAS Y ADQUIRIDAS: CARDIOVASCULARES,FPGC-MALFORMACIONES CONGENITAS, QUIRURGICAS Y ADQUIRIDAS: APARATO URINARIO,FPGC-MALFORMACIONES CONGENITAS, QUIRURGICAS Y ADQUIRIDAS: APARATO DIGESTIVO,FPGC-HEMATOPATIAS MALIGNAS,FPGC-ENFERMEDADES LISOSOMALES Y SÍNDROME DE MORQUIO,FPGC-HEMOFILIA,FPGC-TUMORES FUERA DEL SISTEMA NERVIOSO CENTRAL,SMS XXI-ENFERMEDADES DEL OIDO: IMPLANTE DE PROTESIS COCLEAR</t>
  </si>
  <si>
    <t>URGENCIAS - L,M,X,J,V,S,D, DE 00:00:00 A 23:59:00 | CONSULTA EXTERNA - L,M,X,J,V, DE 08:00:00 A 20:00:00 |</t>
  </si>
  <si>
    <t>ENDOSCOPIA - ENDOSCOPIA | GASTROCIRUGIA - QUIROFANO | HEMATOLOGÍA - CONSULTA EXTERNA ESPECIALIDADES | GASTROENTEROLOGIA - QUIROFANO | GASTROENTEROLOGIA - URGENCIAS | ESTOMATOLOGIA - QUIROFANO | GASTROENTEROLOGIA - HOSPITALIZACIÓN | DERMATOLOGIA - CONSULTA EXTERNA ESPECIALIDADES | GASTROENTEROLOGIA - CONSULTA EXTERNA ESPECIALIDADES | MEDICINA CRITICA - URGENCIAS | MEDICINA CRITICA - HOSPITALIZACIÓN | MEDICINA CRITICA - INHALOTERAPIA | GASTROENTEROLOGIA - IMAGENOLOGÍA | MEDICINA CRITICA - ENDOSCOPIA | MEDICINA CRITICA - QUIROFANO | MEDICINA CRITICA - UNIDAD DE CUIDADOS INTENSIVOS | CIRUGIA PEDIATRICA - CONSULTA EXTERNA ESPECIALIDADES | CIRUGIA MAXILOFACIAL - QUIROFANO | CIRUGIA DE TORAX - QUIROFANO | CIRUGIA PEDIATRICA - URGENCIAS | CIRUGIA PEDIATRICA - UNIDAD DE CUIDADOS INTENSIVOS | CIRUGIA PEDIATRICA - INHALOTERAPIA | CIRUGIA PEDIATRICA - HOSPITALIZACIÓN | ENDOCRINOLOGIA - CAMPO CONSULTA EXTERNA | DERMATOLOGIA - QUIROFANO | DERMATOLOGIA - HOSPITALIZACIÓN | CIRUGIA PEDIATRICA - ENDOSCOPIA | ESTOMATOLOGIA - URGENCIAS | ESTOMATOLOGIA - IMAGENOLOGÍA | ESTOMATOLOGIA - CONSULTA EXTERNA BÁSICA |</t>
  </si>
  <si>
    <t>SLSSA002561</t>
  </si>
  <si>
    <t>CENTROS DEL SECTOR PÚBLICO DE ATENCIÓN MÉDICA EXTERNA PARA ENFERMOS MENTALES Y ADICTOS</t>
  </si>
  <si>
    <t>CENTROS DE INTEGRACION JUVENIL, A.C. UNIDAD OPERATIVA GUASAVE</t>
  </si>
  <si>
    <t>LA UNIDAD SE ENCUENTRA UBICADA EN BLVD. INSURGENTES, ESQUINA CON LÁZARO CARDENAS; ENTRE INSURGENTES Y EUSTAQUIO BUELNA</t>
  </si>
  <si>
    <t>CIJ731003QK3</t>
  </si>
  <si>
    <t>OBRA NUEVA</t>
  </si>
  <si>
    <t>CONSULTA EXTERNA - L,M,X,J,V, DE 08:00:00 A 18:00:00 |</t>
  </si>
  <si>
    <t>MEDICINA GENERAL - CONSULTA EXTERNA BÁSICA | UNIDAD MOVIL - CAMPO CONSULTA EXTERNA | PSICOLOGÍA - CONSULTA EXTERNA BÁSICA |</t>
  </si>
  <si>
    <t>SLSSA002573</t>
  </si>
  <si>
    <t>GUSTAVO DIAZ ORDAZ (EL CARRIZO)</t>
  </si>
  <si>
    <t>HOSPITAL INTEGRAL VALLE DEL CARRIZO</t>
  </si>
  <si>
    <t>RIO PIAXTLA</t>
  </si>
  <si>
    <t>CALLE RIO PIAXTLA ESQUINA CON MIGUEL HIDALGO</t>
  </si>
  <si>
    <t>CONSULTA EXTERNA - L,M,X,J,V, DE 08:00:00 A 15:00:00 | URGENCIAS - L,M,X,J,V,S,D, DE 00:00:00 A 00:59:00 |</t>
  </si>
  <si>
    <t>CIRUGIA PEDIATRICA - HOSPITALIZACIÓN | CIRUGIA GENERAL - CAMPO CONSULTA EXTERNA | MEDICINA INTERNA - CAMPO CONSULTA EXTERNA | GINECOLOGIA Y OBSTETRICIA - CAMPO CONSULTA EXTERNA | ESTOMATOLOGIA - CONSULTA EXTERNA BÁSICA | PEDIATRIA - CAMPO CONSULTA EXTERNA | MEDICINA PREVENTIVA - CONSULTA EXTERNA BÁSICA | MEDICINA GENERAL - CONSULTA EXTERNA BÁSICA | IMAGENOLOGIA - IMAGENOLOGÍA | LABORATORIO CLÍNICO - LABORATORIO | CIRUGIA GENERAL - QUIROFANO | URGENCIAS - URGENCIAS | CIRUGIA GENERAL - CONSULTA EXTERNA ESPECIALIDADES | GINECOLOGIA Y OBSTETRICIA - CONSULTA EXTERNA ESPECIALIDADES | MEDICINA INTERNA - CONSULTA EXTERNA ESPECIALIDADES | PEDIATRIA - CONSULTA EXTERNA ESPECIALIDADES | GINECOLOGIA Y OBSTETRICIA - HOSPITALIZACION | MEDICINA INTERNA - HOSPITALIZACION | CIRUGIA GENERAL - HOSPITALIZACIÓN |</t>
  </si>
  <si>
    <t>SLSSA003733</t>
  </si>
  <si>
    <t>CENTRO DE SALUD CULIACAN (COLONIA EL MIRADOR)</t>
  </si>
  <si>
    <t>SEGUNDA Y ARROYO EL PIOJO</t>
  </si>
  <si>
    <t>COLONIA EL MIRADOR</t>
  </si>
  <si>
    <t>SLSSA003742</t>
  </si>
  <si>
    <t>BATURY</t>
  </si>
  <si>
    <t>CENTRO DE SALUD EL BATURY</t>
  </si>
  <si>
    <t>QUINTA Y CALLE SEGUNDA</t>
  </si>
  <si>
    <t>LOCALIDADA BATURY</t>
  </si>
  <si>
    <t>SLSSA003751</t>
  </si>
  <si>
    <t>CENTRO DE SALUD EL DORADO</t>
  </si>
  <si>
    <t>BLVD. LAS LICHIS</t>
  </si>
  <si>
    <t>COLONIA RUBEN JARAMILLO</t>
  </si>
  <si>
    <t>ÉSTE CENTRO DE SALUD ELDORADO SE ENCUENTRA A ESPALDAS DEL HOSPITAL GENERAL ELDORADO</t>
  </si>
  <si>
    <t>SLSSA003760</t>
  </si>
  <si>
    <t>HIGUERA DE LOS VEGA</t>
  </si>
  <si>
    <t>CENTRO DE SALUD RURAL HIGUERA DE LOS VEGA</t>
  </si>
  <si>
    <t>MOCORITO HIGUERA DE LOS VEGA KM 15.5</t>
  </si>
  <si>
    <t>ENTRADA HIGUERA DE LOS VEGA</t>
  </si>
  <si>
    <t>SLSSA003775</t>
  </si>
  <si>
    <t>UNIDAD DE ESPECIALIDADES MÉDICAS (UNEMES)</t>
  </si>
  <si>
    <t>UNE</t>
  </si>
  <si>
    <t>UNEMES DE ADICCIONES, CAPA, NUEVA VIDA</t>
  </si>
  <si>
    <t>UNE02</t>
  </si>
  <si>
    <t>UNEME CAPA</t>
  </si>
  <si>
    <t>COLONIA NANCHI</t>
  </si>
  <si>
    <t>PENDIENTE DE ENTRAR EN OPERACION</t>
  </si>
  <si>
    <t>SLSSA003784</t>
  </si>
  <si>
    <t>CLÍNICAS DE CONSULTORIOS MÉDICOS DEL SECTOR PÚBLICO</t>
  </si>
  <si>
    <t>CENTRO DE SALUD CULIACAN (COL. LA AMISTAD)</t>
  </si>
  <si>
    <t>FRANCISCO VERDUGO</t>
  </si>
  <si>
    <t>731 null</t>
  </si>
  <si>
    <t>LA AMISTAD</t>
  </si>
  <si>
    <t>ESTOMATOLOGIA - CONSULTA EXTERNA BÁSICA | PLANIFICACIÓN FAMILIAR - CONSULTA EXTERNA BÁSICA | URGENCIAS - URGENCIAS | MEDICINA GENERAL - CONSULTA EXTERNA BÁSICA | MEDICINA PREVENTIVA - CONSULTA EXTERNA BÁSICA |</t>
  </si>
  <si>
    <t>SLSSA003793</t>
  </si>
  <si>
    <t>OTROS ESTABLECIMIENTOS DE APOYO</t>
  </si>
  <si>
    <t>OTR</t>
  </si>
  <si>
    <t>CENTRO ESTATAL DE VACUNOLOGIA</t>
  </si>
  <si>
    <t>AV. JUAN M. BANDERAS</t>
  </si>
  <si>
    <t>COL. ALMADA</t>
  </si>
  <si>
    <t>SLSSA003802</t>
  </si>
  <si>
    <t>CENTRO DE VACUNOLOGIA GUASAVE</t>
  </si>
  <si>
    <t>PUERTO DE MAZATLAN Y PUERTO DE VERAZRUZ</t>
  </si>
  <si>
    <t>COLONIA LOMAS DE MAR</t>
  </si>
  <si>
    <t>SLSSA003811</t>
  </si>
  <si>
    <t>CENTRO DE VACUNOLOGIA MOCHIS</t>
  </si>
  <si>
    <t>BLVD. EJERCITO MILITAR</t>
  </si>
  <si>
    <t>COL. LUIS DONLADO COLOSIO</t>
  </si>
  <si>
    <t>SLSSA003820</t>
  </si>
  <si>
    <t>CENTRO DE VACUNOLOGIA ESCUINAPA</t>
  </si>
  <si>
    <t>CARRETERA FEDERAL ENTRONQUE A LA AUTOPISTA ESCUINAPA-MAZATLAN KM 0.5</t>
  </si>
  <si>
    <t>COL. PAREDONES</t>
  </si>
  <si>
    <t>SE SOLICITA CAMBIO DE ESTATUS DE  1P PENDIENTE DE OPERACIÓN A ESTATUS 1 EN OPERACIÓN.</t>
  </si>
  <si>
    <t>SLSSA003835</t>
  </si>
  <si>
    <t>CENTRO DE VACUNOLOGÍA GUAMÚCHIL</t>
  </si>
  <si>
    <t>PRIMERA ORIENTE Y QUINTA NORTE</t>
  </si>
  <si>
    <t>COLONIA SAN PEDRO GUAMÚCHIL</t>
  </si>
  <si>
    <t>SLSSA003844</t>
  </si>
  <si>
    <t>CENTRO DE VACUNOLOGÍA DE MAZATLÁN</t>
  </si>
  <si>
    <t>DE LAS AMÉRICAS Y FERROCARRIL</t>
  </si>
  <si>
    <t>COLONIA SANTA ELENA</t>
  </si>
  <si>
    <t>SLSSA003853</t>
  </si>
  <si>
    <t>CENTRO DE SALUD EL FUERTE</t>
  </si>
  <si>
    <t>CARRETERA MOCHIS- EL FUERTE KM 87</t>
  </si>
  <si>
    <t>COLONIA LOS AYALOS</t>
  </si>
  <si>
    <t>SLSSA003862</t>
  </si>
  <si>
    <t>UNEMES OTRAS</t>
  </si>
  <si>
    <t>UNE99</t>
  </si>
  <si>
    <t>CENTRO REGIONAL DE DESARROLLO INFANTIL Y ESTIMULACIÓN TEMPRANA</t>
  </si>
  <si>
    <t>BLVD. EMILIANO ZAPATA</t>
  </si>
  <si>
    <t>COLONIA JORGE ALMADA</t>
  </si>
  <si>
    <t>SLSSA003871</t>
  </si>
  <si>
    <t>LA APOMA</t>
  </si>
  <si>
    <t>CENTRO DE SALUD LA APOMA</t>
  </si>
  <si>
    <t>SLSSA003880</t>
  </si>
  <si>
    <t>UNEMES DE DIAGNÓSTICO</t>
  </si>
  <si>
    <t>UNE05</t>
  </si>
  <si>
    <t>UNIDAD DE ESPECIALIDADES MEDICAS Y DE DIAGNOSTICO DE CANCER DE MAMA UNEME DEDICAM</t>
  </si>
  <si>
    <t>MIGUEL TAMAYO ESPINOZA DE LOS MONTEROS</t>
  </si>
  <si>
    <t>DESARROLLO URBANO TRES RIOS</t>
  </si>
  <si>
    <t>SLSSA003895</t>
  </si>
  <si>
    <t>CENTRO DE SALUD FRANCISCO VILLA</t>
  </si>
  <si>
    <t>ADRIANA TORRES</t>
  </si>
  <si>
    <t>COLONIA LIBERTAD DE EXPRESION</t>
  </si>
  <si>
    <t>ÉSTE ESTABLECIMIENTO DE SALUD TIENE HORARIO MATUTINO Y VESPERTINO.</t>
  </si>
  <si>
    <t>SLSSA003904</t>
  </si>
  <si>
    <t>EL PICHOL</t>
  </si>
  <si>
    <t>CENTRO DE SALUD EL PÍCHOL</t>
  </si>
  <si>
    <t>CARRETERA EL PICHOL - EL REPARO</t>
  </si>
  <si>
    <t>SLSSA003913</t>
  </si>
  <si>
    <t>COMISIÓN DE ARBITRAJE MÉDICO DEL ESTADO DE SINALOA (MÓDULO DE MOCHIS)</t>
  </si>
  <si>
    <t>GABRIEL LEYVA NORTE</t>
  </si>
  <si>
    <t>265, INT 1</t>
  </si>
  <si>
    <t>SLSSA003922</t>
  </si>
  <si>
    <t>COMISIÓN DE ARBITRAJE MÉDICO DEL ESTADO DE SINALOA (MODULO MAZATLÁN)</t>
  </si>
  <si>
    <t>RAFAEL BUELNA ESQ. DR. JESÚS KUMATE RODRÍGUEZ</t>
  </si>
  <si>
    <t>202, EDIF. LAS CONCHAS , 2° PISO, DESP. C-6</t>
  </si>
  <si>
    <t>COL. HACIENDA LAS CRUCES</t>
  </si>
  <si>
    <t>SLSSA003931</t>
  </si>
  <si>
    <t>COMISIÓN DE ARBITRAJE MÉDICO DEL ESTADO DE SINALOA</t>
  </si>
  <si>
    <t>RODOLFO G. ROBLES , ESQ. EPITACIO OSUNA</t>
  </si>
  <si>
    <t>277 SUR</t>
  </si>
  <si>
    <t>COL. JORGE ALMADA</t>
  </si>
  <si>
    <t>SLSSA003940</t>
  </si>
  <si>
    <t>CENTRO DE SALUD EL MIRADOR</t>
  </si>
  <si>
    <t>ATRÁS DE LA ESCUELA FRANCISCO GIL LEYVA</t>
  </si>
  <si>
    <t>SLSSA017273</t>
  </si>
  <si>
    <t>LOS POZOS</t>
  </si>
  <si>
    <t>A UN COSTADO DE LA PRIMARIA Y EL COMISARIADO</t>
  </si>
  <si>
    <t>SLSSA017285</t>
  </si>
  <si>
    <t>IMALA</t>
  </si>
  <si>
    <t>A UN COSTADO DE LA IGLESIA.</t>
  </si>
  <si>
    <t>SLSSA017290</t>
  </si>
  <si>
    <t>SAN SEBASTIAN LÁZARO CÁRDENAS</t>
  </si>
  <si>
    <t>GUADALUPE VICTORIA Y 10 DE MAYO</t>
  </si>
  <si>
    <t>POSTE 5095</t>
  </si>
  <si>
    <t>CALLE GUADALUPE VICTORIA Y 10 DE MAYO S/N POSTE 05095</t>
  </si>
  <si>
    <t>SLSSA017302</t>
  </si>
  <si>
    <t>SLSSA017314</t>
  </si>
  <si>
    <t>UNIDAD MÓVIL DE LA MUJER</t>
  </si>
  <si>
    <t>CERRO MONTEBELLO</t>
  </si>
  <si>
    <t>150 ORIENTE</t>
  </si>
  <si>
    <t>CERRO MONTEBELLO 150 OTE.</t>
  </si>
  <si>
    <t>SLSSA017320</t>
  </si>
  <si>
    <t>ALMACENES</t>
  </si>
  <si>
    <t>ALM</t>
  </si>
  <si>
    <t>ALMACÉN PAC CHOIX</t>
  </si>
  <si>
    <t>BPULEVRAD 20 DE NOVIEMBRE</t>
  </si>
  <si>
    <t>BLVD. 20 DE NOVIEMBRE NO.  1 COL. CENTRO</t>
  </si>
  <si>
    <t>SLSSA017332</t>
  </si>
  <si>
    <t>OFICINA JURISDICCIONAL  I</t>
  </si>
  <si>
    <t>JOSÉ MARIA OCHOA Y CONSTITUCIÓN</t>
  </si>
  <si>
    <t>ANAHUAC</t>
  </si>
  <si>
    <t>JOSÉ MARIA OCHOA Y CONSTITUCIÓN COL. ANAHUAC</t>
  </si>
  <si>
    <t>SLSSA017344</t>
  </si>
  <si>
    <t>ALMACÉN PAC SINALOA</t>
  </si>
  <si>
    <t>BENITO JUÁREZ S/N</t>
  </si>
  <si>
    <t>SLSSA017356</t>
  </si>
  <si>
    <t>DR. NELSON Y DR. DE LA TORRE</t>
  </si>
  <si>
    <t>DR. NELSON Y DR. DE LA TORRE, COL. CENTRO</t>
  </si>
  <si>
    <t>SLSSA017361</t>
  </si>
  <si>
    <t>UNIDAD TECNICO ADMINSTRATIVA</t>
  </si>
  <si>
    <t>MIGUEL HIDALGO Y DANIEL GAMEZ ENRIQUEZ</t>
  </si>
  <si>
    <t>MIGUEL HIDALGO Y DANIEL GAMEZ ENRIQUEZ NO: 105</t>
  </si>
  <si>
    <t>SLSSA017373</t>
  </si>
  <si>
    <t>ALMACÉN  GUAMUCHIL</t>
  </si>
  <si>
    <t>SLSSA017385</t>
  </si>
  <si>
    <t>SIN COLONIA</t>
  </si>
  <si>
    <t>SLSSA017390</t>
  </si>
  <si>
    <t>OFICINA PALUDISMO Y DENGUE</t>
  </si>
  <si>
    <t>AQUILES SERDAN NORTE</t>
  </si>
  <si>
    <t>MILITAR</t>
  </si>
  <si>
    <t>AQUILES SERDAN NO. 255 NTE. COL. MILITAR</t>
  </si>
  <si>
    <t>SLSSA017402</t>
  </si>
  <si>
    <t>LABORATORIOS</t>
  </si>
  <si>
    <t>LAB</t>
  </si>
  <si>
    <t>LABORATORIO ESTATAL DE SALUD PUBLICA</t>
  </si>
  <si>
    <t>LOLA BELTRAN PONIENTE</t>
  </si>
  <si>
    <t>FRACCIONANIENTO RINCON DEL HUMAYA</t>
  </si>
  <si>
    <t>BLVD. LOLA BELTRAN 3057 PTE FRACC. RINCON DEL HUMAYA</t>
  </si>
  <si>
    <t>SLSSA017414</t>
  </si>
  <si>
    <t>ALMACÉN PAC BADIRAGUATO</t>
  </si>
  <si>
    <t>G. LEYVA SOLANO</t>
  </si>
  <si>
    <t>321 PONIENTE</t>
  </si>
  <si>
    <t>G. LEYVA SOLANO NO.  321 PTE.</t>
  </si>
  <si>
    <t>SLSSA017426</t>
  </si>
  <si>
    <t>ALMACÉN PAC COSALA</t>
  </si>
  <si>
    <t>CALLE GUERRERO S/N</t>
  </si>
  <si>
    <t>SLSSA017431</t>
  </si>
  <si>
    <t>ALMACÉN ESTATAL (CENTRO DE DISTRIBUCION ESTATAL)</t>
  </si>
  <si>
    <t>INDUSTRIAS DEL SOL</t>
  </si>
  <si>
    <t>CANACINTRA II</t>
  </si>
  <si>
    <t>INDUSTRIAS DEL SOL NO. 2806 CANACINTRA II</t>
  </si>
  <si>
    <t>SLSSA017443</t>
  </si>
  <si>
    <t>PROMOCION DE LA SALUD, TELEMEDICINA, VIH, ETC.</t>
  </si>
  <si>
    <t>EST02</t>
  </si>
  <si>
    <t>OFICINAS CENTRALES  ESTATALES</t>
  </si>
  <si>
    <t>CERRO MONTEBELLO 150 OTE</t>
  </si>
  <si>
    <t>SLSSA017455</t>
  </si>
  <si>
    <t>OFICINA JURISDICCIONAL  II</t>
  </si>
  <si>
    <t>VENUSTIANO CARRANZA E HIDALGO, COL. LAS QUINTAS</t>
  </si>
  <si>
    <t>SLSSA017460</t>
  </si>
  <si>
    <t>UNIDAD DE PROMOCION  A LA SALUD</t>
  </si>
  <si>
    <t>NICOLAS BRAVO</t>
  </si>
  <si>
    <t>1024 PRIMER PISO</t>
  </si>
  <si>
    <t>AVE. NICOLAS BRAVO 1024 SUR PRIMER PISO</t>
  </si>
  <si>
    <t>SLSSA017472</t>
  </si>
  <si>
    <t>OFICINAS ADMVAS DEL SEGURO POPULAR</t>
  </si>
  <si>
    <t>ESCUADRON 201</t>
  </si>
  <si>
    <t>835 2O. PISO</t>
  </si>
  <si>
    <t>LOS PINOS</t>
  </si>
  <si>
    <t>ESCUADRON 201 NO. 835 2DO. PISO COL. LOS PINOS</t>
  </si>
  <si>
    <t>SLSSA017484</t>
  </si>
  <si>
    <t>CENTRO DE MANTENIMIENTO DE EQUIPO BIOMÉDICO</t>
  </si>
  <si>
    <t>FEDERALISMO</t>
  </si>
  <si>
    <t>4767-18 PONIENTE</t>
  </si>
  <si>
    <t>LAS FLORES</t>
  </si>
  <si>
    <t>AVE. FEDERALISMO NO.  4767-18 PTE. COL. LAS FLORES</t>
  </si>
  <si>
    <t>SLSSA017496</t>
  </si>
  <si>
    <t>CENTRO ESTATAL DE TRASFUSION SANGUÍNEA (BANCOS DE SANGRE)</t>
  </si>
  <si>
    <t>CTS</t>
  </si>
  <si>
    <t>CENTRO ESTATAL DE TRANSFUCION SANGUÍNEA</t>
  </si>
  <si>
    <t>LAS AMERICAS Y FERROCARRIL</t>
  </si>
  <si>
    <t>AVE. LAS AMERICAS Y FERROCARRIL S/N COL SANTA ELENA</t>
  </si>
  <si>
    <t>SLSSA017501</t>
  </si>
  <si>
    <t>OFICINA JURISDICCIONAL  III</t>
  </si>
  <si>
    <t>BENITO JUÁREZ E HIDALGO, COL. CENTRO</t>
  </si>
  <si>
    <t>SLSSA017513</t>
  </si>
  <si>
    <t>SLSSA017524</t>
  </si>
  <si>
    <t>UNEMES DE HEMODIÁLISIS</t>
  </si>
  <si>
    <t>UNE06</t>
  </si>
  <si>
    <t>UNIDAD MÉDICA ESPECIALIZADA DE HEMODIÁLISIS CULIACÁN</t>
  </si>
  <si>
    <t>ALDAMA ESQUINA NAYARIT</t>
  </si>
  <si>
    <t>CALLE ALDAMA ESQ. CON NAYARIT S/N COL. ROSALES</t>
  </si>
  <si>
    <t>SLSSA017536</t>
  </si>
  <si>
    <t>UNIDAD MÉDICA ESPECIALIZADA DE IMAGENOLOGIA</t>
  </si>
  <si>
    <t>RIO TABALA ENTRE RÍO SAN LORENZO Y RÍO CULIACAN</t>
  </si>
  <si>
    <t>RIO TABALA S/N ENTRE RÍO SAN LORENZO Y RÍO CULIACAN COL. ROSALES</t>
  </si>
  <si>
    <t>SLSSA017541</t>
  </si>
  <si>
    <t>UNIDAD MÉDICA ESPECIALIZADA DE HEMODIALISIS LOS MOCHIS</t>
  </si>
  <si>
    <t>COL. RAUL ROMALINO</t>
  </si>
  <si>
    <t>BLV. MACARIO GAXIOLA 1449-SUR</t>
  </si>
  <si>
    <t>SLSSA017553</t>
  </si>
  <si>
    <t>EL VERGEL</t>
  </si>
  <si>
    <t>CENTRO DE SALUD RURAL EL VERGEL</t>
  </si>
  <si>
    <t>ORILLA DE CARRETERA NAVOLATO-ALTATA</t>
  </si>
  <si>
    <t>DOM. CONOCIDO ORILLA DE CARRETERA NAVOLATO -ALTATA</t>
  </si>
  <si>
    <t>-107.8</t>
  </si>
  <si>
    <t>SLSSA017565</t>
  </si>
  <si>
    <t>DAUTILLOS</t>
  </si>
  <si>
    <t>CENTRO DE SALUD RURAL DAUTILLOS</t>
  </si>
  <si>
    <t>AGUSTIN GONZALEZ</t>
  </si>
  <si>
    <t>CONJUNTO HABITACIONAL</t>
  </si>
  <si>
    <t>A UN COSTADO DE LA IGLESIA. FRENTE A LA CANCHA DE FUTBOL.</t>
  </si>
  <si>
    <t>SLSSA017570</t>
  </si>
  <si>
    <t>HOSPITAL INTEGRAL SAN IGNACIO</t>
  </si>
  <si>
    <t>FRANCISCO VILLA</t>
  </si>
  <si>
    <t>HERACLIO BERNAL</t>
  </si>
  <si>
    <t>CALLE FRANCISCO VILLA S/N, COL. HERACLIO BERNAL</t>
  </si>
  <si>
    <t>SLSSA017582</t>
  </si>
  <si>
    <t>HOSPITAL INTEGRAL VALLE DE SAN LORENZO</t>
  </si>
  <si>
    <t>TERCERA ENTRE CARBAJAL Y EUSTAQUIO BUELNA FRENTE A LA IGLESIA</t>
  </si>
  <si>
    <t>CALLE TERCERA ENTRE CARBAJAL Y EUSTAQUIO BUELNA S/N FRENTE A LA IGLESIA, COL.</t>
  </si>
  <si>
    <t>SLSSA017594</t>
  </si>
  <si>
    <t>HOSPITAL GENERAL LA CRUZ</t>
  </si>
  <si>
    <t>LUIS DONALDO COLOSIO</t>
  </si>
  <si>
    <t>ARROYITO</t>
  </si>
  <si>
    <t>BLVD. LUIS DONALDO COLOSIO S/N , COL. ARROYITO</t>
  </si>
  <si>
    <t>SLSSA017606</t>
  </si>
  <si>
    <t>DESARROLLO URBANO 3 RIOS</t>
  </si>
  <si>
    <t>BLVD. MIGUEL TAMAYO ESPINOZA DE LOS MONTEROS S/N  , COL. DESARROLLO URBANO 3 RIOS</t>
  </si>
  <si>
    <t>TERCER NIVEL</t>
  </si>
  <si>
    <t>FPGC-CUIDADOS INTENSIVOS NEONATALES,CAUSES-HOSPITAL GENERAL</t>
  </si>
  <si>
    <t>SLSSA017611</t>
  </si>
  <si>
    <t>UNEMES CAPASIT (VIH/SIDA)</t>
  </si>
  <si>
    <t>UNE03</t>
  </si>
  <si>
    <t>CENTRO AMBULATORIO DE PREVENCIÓN Y ATENCIÓN DE SIDA E INFECCIONES DE TRANSMISIÓN SEXUAL</t>
  </si>
  <si>
    <t>CALLE MELCHOR OCAMPO S/N COL ANAHUAC</t>
  </si>
  <si>
    <t>SLSSA017623</t>
  </si>
  <si>
    <t>RINCON DEL HUMAYA</t>
  </si>
  <si>
    <t>B. LOLA BELTRAN  COL. RINCON DEL HUMAYA</t>
  </si>
  <si>
    <t>SLSSA017635</t>
  </si>
  <si>
    <t>UNEMES DE CIRUGÍA AMBULATORIA</t>
  </si>
  <si>
    <t>UNE09</t>
  </si>
  <si>
    <t>UNIDAD MÉDICA ESPECIALIZADA DE CIRUGÍA AMBULATORIA</t>
  </si>
  <si>
    <t>JUAN ALDAMA ESQUINA ESTADO NAYARIT</t>
  </si>
  <si>
    <t>JUAN ALDAMA S/N ESQ. ESTADO NAYARIT</t>
  </si>
  <si>
    <t>SLSSA017640</t>
  </si>
  <si>
    <t>AV. AMERICAS Y FERROCARRIL S/N, COL. SANTA ELENA</t>
  </si>
  <si>
    <t>SLSSA017652</t>
  </si>
  <si>
    <t>UNIDAD MÉDICA ESPECIALIZADA HEMODIALISIS MAZATLÁN</t>
  </si>
  <si>
    <t>SLSSA017664</t>
  </si>
  <si>
    <t>NIÑOS HÉROES ENTRE CABRIEL LEYVA SOLANO Y MIGUEL HIDALGO</t>
  </si>
  <si>
    <t>CALLE NIÑOS HÉROES ENTRE CABRIEL LEYVA SOLANO Y MIGUEL HIDALGO S/N</t>
  </si>
  <si>
    <t>SLSSA017676</t>
  </si>
  <si>
    <t>UNIDAD MÉDICA DE ESPECIALIDAD EN ATENCIÓN PRIMARIA EN ADICCIONES</t>
  </si>
  <si>
    <t>MELCHOR OCAMPO ENTRE ALDAMA Y NIÑOS HÉROES</t>
  </si>
  <si>
    <t>MELCHOR OCAMPO ENTRE ALDAMA Y NIÑOS HÉROES, COL. ANAHUAC</t>
  </si>
  <si>
    <t>SLSSA017681</t>
  </si>
  <si>
    <t>LOLA BELTRÁN</t>
  </si>
  <si>
    <t>BLVD LOLA BELTRÁN NO. 3065 COL RINCON DEL HUMAYA</t>
  </si>
  <si>
    <t>CAUSES-UNEME CENTRO DE ATENCION PRIMARIA EN ADICCIONES (CAPA)</t>
  </si>
  <si>
    <t>SLSSA017693</t>
  </si>
  <si>
    <t>FERROCARIL Y AVENIDA LAS AMERICAS</t>
  </si>
  <si>
    <t>AV. FERROCARIL Y AV. LAS AMERICAS S/N, COL SANTA ELENA</t>
  </si>
  <si>
    <t>SLSSA017705</t>
  </si>
  <si>
    <t>LICHIS ENTRE BOULEVRAD ELDORADO Y CAMINO HACIENDA DEL REDO</t>
  </si>
  <si>
    <t>LA HUERTA</t>
  </si>
  <si>
    <t>CALLE LICHIS S/N ENTRE BLED ELDORADO Y CAMINO HACIENDA DEL REDO, COL LA HUERTA</t>
  </si>
  <si>
    <t>SLSSA017710</t>
  </si>
  <si>
    <t>ROQUE SPINOZA</t>
  </si>
  <si>
    <t>RINCÓN DE NAVOLATO</t>
  </si>
  <si>
    <t>BLVD ROQUE SPINOZA S/N, COL. RINCÓN DE NAVOLATO</t>
  </si>
  <si>
    <t>SLSSA017722</t>
  </si>
  <si>
    <t>AUTOPISTA ESCUINAPA-MAZATLAN</t>
  </si>
  <si>
    <t>CARRETERA NO.15 AUTOPISTA ESCUINAPA-MAZATLAN</t>
  </si>
  <si>
    <t>SLSSA017734</t>
  </si>
  <si>
    <t>BENITO JUÁREZ NO. 898, COL EJIDAL</t>
  </si>
  <si>
    <t>SLSSA017746</t>
  </si>
  <si>
    <t>MEDICINA ENTRE AVENIDA CAÑAR Y CARCHI</t>
  </si>
  <si>
    <t>FRACCIONAMIENTO VILLA UNIVERSIDAD</t>
  </si>
  <si>
    <t>CALLE MEDICINA ENTRE AV. CAÑAR Y CARCHI, FRACC. VILLA UNIVERSIDAD</t>
  </si>
  <si>
    <t>-108.49</t>
  </si>
  <si>
    <t>SLSSA017751</t>
  </si>
  <si>
    <t>UNEMES DE SALUD MENTAL</t>
  </si>
  <si>
    <t>UNE01</t>
  </si>
  <si>
    <t>UNIDAD MÉDICA DE ESPECIALIDAD EN SALUD MENTAL</t>
  </si>
  <si>
    <t>MELCHOR OCAMPO ENTRE ALDAMA Y NIÑOS HÉROES COL. ANAHUAC</t>
  </si>
  <si>
    <t>SLSSA017763</t>
  </si>
  <si>
    <t>SLSSA017775</t>
  </si>
  <si>
    <t>AV. FERROCARIL Y AV. LAS AMERICAS  S/N COL SANTA ELENA</t>
  </si>
  <si>
    <t>SLSSA017780</t>
  </si>
  <si>
    <t>UNEMES PADECIMIENTOS CARDIOVASCULARES, SORID</t>
  </si>
  <si>
    <t>UNE04</t>
  </si>
  <si>
    <t>UNIDAD MÉDICA DE ESPECIALIDAD EN SOBREPESO RIESGO CARDIOVASCULAR Y DIABETES MELLLITUS</t>
  </si>
  <si>
    <t>SLSSA017792</t>
  </si>
  <si>
    <t>SLSSA017804</t>
  </si>
  <si>
    <t>EL COLORADO</t>
  </si>
  <si>
    <t>FRENTE A LA SECUNDARIA</t>
  </si>
  <si>
    <t>DOMICILIO CONOCIDO FRENTE A LA SECUNDARIA</t>
  </si>
  <si>
    <t>SLSSA017816</t>
  </si>
  <si>
    <t>EJIDO 9 DE DICIEMBRE</t>
  </si>
  <si>
    <t>NUEVE DE DICIEMBRE</t>
  </si>
  <si>
    <t>LÁZARO CÁRDENAS FRENTE AL ESTADIO</t>
  </si>
  <si>
    <t>CALLE LÁZARO CÁRDENAS S/N FRENTE AL ESTADIO</t>
  </si>
  <si>
    <t>SLSSA017821</t>
  </si>
  <si>
    <t>TECUALILLA</t>
  </si>
  <si>
    <t>ESTEBAN CAMACHO ESQUINA PABLO CAMACHO</t>
  </si>
  <si>
    <t>CALLE ESTEBAN CAMACHO ESQUINA CON PABLO CAMACHO S/N</t>
  </si>
  <si>
    <t>SLSSA017833</t>
  </si>
  <si>
    <t>CAIMANES II</t>
  </si>
  <si>
    <t>CARAVANAS DE SALUD TIPO 1 CAIMANES II</t>
  </si>
  <si>
    <t>UMM FEDERAL</t>
  </si>
  <si>
    <t>FED</t>
  </si>
  <si>
    <t>CONSULTORIO DE MEDICINA GENERAL</t>
  </si>
  <si>
    <t>SLSSA017845</t>
  </si>
  <si>
    <t>EL CARACOL</t>
  </si>
  <si>
    <t>CARAVANAS DE LA SALUD  TIPO 1 EL CARACOL</t>
  </si>
  <si>
    <t>SLSSA017850</t>
  </si>
  <si>
    <t>TOIPAQUI</t>
  </si>
  <si>
    <t>CARAVANAS DE SALUD TIPO 2 TOYPAQUI</t>
  </si>
  <si>
    <t>CONSULTORIOS DE MEDICINA GENERAL Y ESTOMATOLOGÍA</t>
  </si>
  <si>
    <t>SLSSA017862</t>
  </si>
  <si>
    <t>EL POTRERO</t>
  </si>
  <si>
    <t>CARAVANAS DE LA SALUD TIPO 2 POTRERO DE SOTO</t>
  </si>
  <si>
    <t>SLSSA017874</t>
  </si>
  <si>
    <t>EL CASTILLO</t>
  </si>
  <si>
    <t>CARAVANAS DE SALUD TIPO 2 EL CASTILLO</t>
  </si>
  <si>
    <t>25.31</t>
  </si>
  <si>
    <t>SLSSA017886</t>
  </si>
  <si>
    <t>LA HIGUERITA</t>
  </si>
  <si>
    <t>CARAVANAS DE SALUD TIPO 2 LA HIGUERITA</t>
  </si>
  <si>
    <t>SLSSA017891</t>
  </si>
  <si>
    <t>LAS HABAS</t>
  </si>
  <si>
    <t>CARAVANAS DE SALUD TIPO 2 LAS HABAS</t>
  </si>
  <si>
    <t>SLSSA017903</t>
  </si>
  <si>
    <t>CARAVANAS DE SALUD VINATERIAS</t>
  </si>
  <si>
    <t>SLSSA017915</t>
  </si>
  <si>
    <t>EL OJITO</t>
  </si>
  <si>
    <t>CARAVANAS DE LA SALUD EL OJITO</t>
  </si>
  <si>
    <t>SLSSA017920</t>
  </si>
  <si>
    <t>LA SOLEDAD</t>
  </si>
  <si>
    <t>CARAVANAS DE LA SALUD LA SOLEDAD</t>
  </si>
  <si>
    <t>SLSSA017932</t>
  </si>
  <si>
    <t>RANCHO VIEJO DE LOS VELAZQUEZ</t>
  </si>
  <si>
    <t>CARAVANAS DE LA SALUD RANCHO VIEJO</t>
  </si>
  <si>
    <t>SLSSA017944</t>
  </si>
  <si>
    <t>EJIDO EL MAQUIPO</t>
  </si>
  <si>
    <t>CENTRO DE SALUD MAQUIPO</t>
  </si>
  <si>
    <t>RESIDENCIAL</t>
  </si>
  <si>
    <t>MAQUIPO</t>
  </si>
  <si>
    <t>SLSSA017956</t>
  </si>
  <si>
    <t>UNIDAD MÉDICA DE ESPECIALIDAD EN ATENCIÓN PRIMARÍAS EN ADICCIONES</t>
  </si>
  <si>
    <t>SAN PEDRO GUAMUCHIL</t>
  </si>
  <si>
    <t>CALLE PRIMERA ORIENTE Y 5TA NORTE S/N COL SAN PEDRO GUAMUCHIL</t>
  </si>
  <si>
    <t>-108.09</t>
  </si>
  <si>
    <t>SLSSA017961</t>
  </si>
  <si>
    <t>UNIDAD MÉDICA DE ESPECIALIDAD EN SOBRE PESOS RIESGO CARDIOVASCULAR Y DEABETES MELLITUS</t>
  </si>
  <si>
    <t>FERROCARRIL Y AVENIDA LAS AMERICAS</t>
  </si>
  <si>
    <t>AV. FERROCARRIL Y AV. LAS AMERICAS COL. SANTA ELENA</t>
  </si>
  <si>
    <t>SLSSA017973</t>
  </si>
  <si>
    <t>LOS HORNILLOS</t>
  </si>
  <si>
    <t>CARAVANA DE LA SALUD TIPO 3 LOS HORNILLOS</t>
  </si>
  <si>
    <t>BOULEVARD 20 DE NOVIEMBRE NO.  1, COL. CENTRO</t>
  </si>
  <si>
    <t>DODGE</t>
  </si>
  <si>
    <t>SLSSA017985</t>
  </si>
  <si>
    <t>JAHUARA PRIMERO (LOS LEYVA)</t>
  </si>
  <si>
    <t>CARAVANA DE LA SALUD TIPO 0 JAHUARA PRIMERO (LOS LEYVA)</t>
  </si>
  <si>
    <t>INES Y JOSÉ MA. OCHOA</t>
  </si>
  <si>
    <t>SLSSA017990</t>
  </si>
  <si>
    <t>EL CARRICITO</t>
  </si>
  <si>
    <t>CARAVANA DE LA SALUD TIPO 0 CARRICITOS</t>
  </si>
  <si>
    <t>SLSSA018002</t>
  </si>
  <si>
    <t>TEROQUE VIEJO</t>
  </si>
  <si>
    <t>CARAVANA DE LA SALUD TIPO 0 EL TEROQUE VIEJO</t>
  </si>
  <si>
    <t>SLSSA018014</t>
  </si>
  <si>
    <t>EL PALOTAL</t>
  </si>
  <si>
    <t>CARAVANA DE LA SALUD TIPO 0 PALOTAL</t>
  </si>
  <si>
    <t>DR. DE LA TORRE Y GUILLERMO NELSON, GUASAVE SINALOA</t>
  </si>
  <si>
    <t>-108.48</t>
  </si>
  <si>
    <t>SLSSA018026</t>
  </si>
  <si>
    <t>SAN JOAQUIN (SAN JOAQUIN NUEVO)</t>
  </si>
  <si>
    <t>CARAVANA DE LA SALUD TIPO 0 SAN JOAQUÍN (SAN JOAQUÍN NUEVO)</t>
  </si>
  <si>
    <t>-108.02</t>
  </si>
  <si>
    <t>SLSSA018031</t>
  </si>
  <si>
    <t>POTRERO DE LOS FELIX</t>
  </si>
  <si>
    <t>CARAVANA DE LA SALUD TIPO 0 POTRERO DE LOS FÉLIX</t>
  </si>
  <si>
    <t>SLSSA018043</t>
  </si>
  <si>
    <t>SAN JOSE DE LA BRECHA</t>
  </si>
  <si>
    <t>CARAVANA DE LA SALUD TIPO 1 LA BRECHA</t>
  </si>
  <si>
    <t>CHEVROLET</t>
  </si>
  <si>
    <t>-108.44</t>
  </si>
  <si>
    <t>SLSSA018055</t>
  </si>
  <si>
    <t>CARAVANA DE LA SALUD TIPO 0 HIGUERA DE LOS VEGA</t>
  </si>
  <si>
    <t>SLSSA018060</t>
  </si>
  <si>
    <t>EL TERRERO</t>
  </si>
  <si>
    <t>CARAVANA DE LA SALUD TIPO 0 SAN ANTONIO DE LOS BUENOS</t>
  </si>
  <si>
    <t>V. CARRANZA E HIDALGO , COL. LAS QUINTAS</t>
  </si>
  <si>
    <t>SLSSA018072</t>
  </si>
  <si>
    <t>SAN RAFAEL</t>
  </si>
  <si>
    <t>CARAVANA DE LA SALUD TIPO 0 SAN RAFAEL</t>
  </si>
  <si>
    <t>V. CARRANZA E HIDALGO COL. LAS QUINTAS</t>
  </si>
  <si>
    <t>SLSSA018084</t>
  </si>
  <si>
    <t>LA PALMITA Y ANEXOS (LA PRESITA)</t>
  </si>
  <si>
    <t>CARAVANA DE LA SALUD TIPO 0 LA PRESITA</t>
  </si>
  <si>
    <t>SLSSA018096</t>
  </si>
  <si>
    <t>SAN JUAN DE JACOBO</t>
  </si>
  <si>
    <t>CARAVANA DE LA SALUD TIPO 0 SAN JUAN DE JACOBO</t>
  </si>
  <si>
    <t>SLSSA018101</t>
  </si>
  <si>
    <t>CHIRIMOYOS</t>
  </si>
  <si>
    <t>CARAVANA DE LA SALUD TIPO 3 CHIRIMOYOS</t>
  </si>
  <si>
    <t>CARRETERA MAZATLAN DURANGO S/N</t>
  </si>
  <si>
    <t>SLSSA018113</t>
  </si>
  <si>
    <t>HOSPITAL GENERAL DE GUAMUCHIL</t>
  </si>
  <si>
    <t>JOSÉ MARÍA MORELOS ENTRE JOSÉ MARÍA VIGIL Y CARRETERA A MOCORITO</t>
  </si>
  <si>
    <t>CHUTAMONA</t>
  </si>
  <si>
    <t>BLVD. JOSÉ MARÍA MORELOS S/N ENTRE JOSÉ MARÍA VIGIL Y CARRETERA A MOCORITO, COL. CHUTAMONA</t>
  </si>
  <si>
    <t>SLSSA018125</t>
  </si>
  <si>
    <t>LAS BRISAS (EMILIANO ZAPATA)</t>
  </si>
  <si>
    <t>EJIDO EMILIANO ZAPATA</t>
  </si>
  <si>
    <t>A UN COSTADO DE LA PREPARATORIA UAS</t>
  </si>
  <si>
    <t>SLSSA018130</t>
  </si>
  <si>
    <t>UNEME DE SALUD MENTAL</t>
  </si>
  <si>
    <t>CALLE PRIMERA ORIENTE Y 5A NORTE S /N, COL. SAN PEDRO</t>
  </si>
  <si>
    <t>SLSSA018142</t>
  </si>
  <si>
    <t>UNEME DE ENFERMEDADES CRÓNICO DEGENERATIVAS (SORID)</t>
  </si>
  <si>
    <t>QUINTA NORTE</t>
  </si>
  <si>
    <t>EUGENIO ELIZALDE</t>
  </si>
  <si>
    <t>FERROCARRIL</t>
  </si>
  <si>
    <t>FRENTE A PARQUE DEPORTIVO</t>
  </si>
  <si>
    <t>SLSSA018154</t>
  </si>
  <si>
    <t>UNEMES DE ONCOLOGÍA</t>
  </si>
  <si>
    <t>UNE07</t>
  </si>
  <si>
    <t>INSTITUTO SINALOENSE DE CANCEROLOGÍA</t>
  </si>
  <si>
    <t>DESARROLLO URBANO TRES RÍOS</t>
  </si>
  <si>
    <t>MIGUEL TAMAYO ESPINOZA DE LOS MONTEROS S/N, COL. DES. URBANO TRES RÍOS</t>
  </si>
  <si>
    <t>FPGC-TUMOR MALIGNO DE COLON Y RECTO,FPGC-CANCER DE MAMA,FPGC-CANCER CERVICO UTERINO,FPGC-TUMOR MALIGNO DE OVARIO EPITELIAL Y GERMINAL,FPGC-CANCER DE PROSTATA</t>
  </si>
  <si>
    <t>SLSSA018166</t>
  </si>
  <si>
    <t>ENFERMEDADES CRÓNICO DEGENERATIVAS (SORID)</t>
  </si>
  <si>
    <t>MINE DE GUANACEVÍ  Y AVENIDA MANUEL ÁVILA CAMACHO</t>
  </si>
  <si>
    <t>TOLEDO CORRO</t>
  </si>
  <si>
    <t>CALLE MINE DE GUANACEVÍ AVENIDA MANUEL ÁVILA CAMACHO, COL. TOLEDO CORRO</t>
  </si>
  <si>
    <t>SLSSA018171</t>
  </si>
  <si>
    <t>CENTRO DE ATENCIÓN PRIMARÍA EN ADICCIONES</t>
  </si>
  <si>
    <t>A UN COSTADO DE LA COMPAÑÍA AGRICOLA ZOPILOTITA</t>
  </si>
  <si>
    <t>CALLE SIN NOMBRE A UN COSTADO DE LA COMPAÑÍA AGRICOLA ZOPILOTITA</t>
  </si>
  <si>
    <t>SLSSA018183</t>
  </si>
  <si>
    <t>CARRETERA ROSARIO-AGUA VERDE A ESPALDA DE PLANTA DE ARNESES</t>
  </si>
  <si>
    <t>EXREAL DE MINAS</t>
  </si>
  <si>
    <t>CARRETERA ROSARIO-AGUA VERDE, A ESPALDA DE PLANTA DE ARNESES, COL. EXREAL DE MINAS</t>
  </si>
  <si>
    <t>-105.87</t>
  </si>
  <si>
    <t>SLSSA018195</t>
  </si>
  <si>
    <t>CARRETERA ROSARIO-AGUA VERDE, A ESPALDA DE PLANTA DE ARNESES</t>
  </si>
  <si>
    <t>SLSSA018200</t>
  </si>
  <si>
    <t>CENTRO DE SALUD MOCHIS II</t>
  </si>
  <si>
    <t>POR LA MANZANA 25</t>
  </si>
  <si>
    <t>FRACCIONAMIENTO LUIS DONALDO COLOSIO</t>
  </si>
  <si>
    <t>POR LA MANZANA 25, COL. FRACC. L. DONALDO COLOSIO</t>
  </si>
  <si>
    <t>SLSSA018212</t>
  </si>
  <si>
    <t>LAS JUNTAS DE CHAMICARI</t>
  </si>
  <si>
    <t>CENTRO DE SALUD LAS JUNTAS DE CHAMICARI</t>
  </si>
  <si>
    <t>A UN COSTADO DE LA CASA EJIDAL</t>
  </si>
  <si>
    <t>SLSSA018224</t>
  </si>
  <si>
    <t>CENTRO DE SALUD GUASAVE II</t>
  </si>
  <si>
    <t>PUERTO DE VERACRUZ ENTRE PUERTO MAZATLAN Y FREN SAN JOACHIN</t>
  </si>
  <si>
    <t>LOMAS DEL MAR</t>
  </si>
  <si>
    <t>PUERTO DE VERACRUZ ENTRE PUERTO MAZATLAN Y FREN SAN JOACHIN, COL. LOMAS DEL MAR</t>
  </si>
  <si>
    <t>SLSSA018236</t>
  </si>
  <si>
    <t>LOS VASITOS</t>
  </si>
  <si>
    <t>CENTRO DE SALUD LOS VASITOS</t>
  </si>
  <si>
    <t>AVENIDA PRINCIPAL SIN NÚMERO</t>
  </si>
  <si>
    <t>SLSSA018241</t>
  </si>
  <si>
    <t>HOSPITAL GENERAL MAZATLAN</t>
  </si>
  <si>
    <t>DORADO ORIENTE Y CALLE EN PROYECTO</t>
  </si>
  <si>
    <t>EJIDO RINCON URIAS</t>
  </si>
  <si>
    <t>CALLE DORADO OTE.Y CALLE EN PROYECTO S/N , COL. EJIDO RINCON URIAS</t>
  </si>
  <si>
    <t>SLSSA018253</t>
  </si>
  <si>
    <t>HOSPITAL GENERAL ESCUINAPA</t>
  </si>
  <si>
    <t>CARRETERA FEDERAL  NÚMERO 15 AL ENTRONQUE A LA AUTOPISTA ESCUINAPA-MAZATLAN KM 0.5</t>
  </si>
  <si>
    <t>PAREDONES</t>
  </si>
  <si>
    <t>CARRETERA FEDERAL NO. 15 AL ENTRONQUE A LA AUTOPISTA ESCUINAPA-MAZATLAN KM 0.5, COL. PAREDONES</t>
  </si>
  <si>
    <t>FPGC-ESTABLECIMIENTOS CON SERVICIOS ESPECIALIZADOS PARA: LA ATENCION DE PACIENTES CON VIH/SIDA EN SAI</t>
  </si>
  <si>
    <t>SLSSA018265</t>
  </si>
  <si>
    <t>HOSPITAL GENERAL EL DORADO</t>
  </si>
  <si>
    <t>RUBÉN JARAMILLO</t>
  </si>
  <si>
    <t>CALLE SIN NOMBRE A UN COSTADO DE LA COMPAÑÍA AGRICOLA ZOPILOTITA, COL. RUBÉN JARAMILLO</t>
  </si>
  <si>
    <t>SLSSA018270</t>
  </si>
  <si>
    <t>UNIDAD MÉDICA DE ESPECIALIDAD EN ATENCIÓN PRIMARIA EN ADICCIONES.</t>
  </si>
  <si>
    <t>QUINTA ROO ENTRE SINALOA Y EL FUERTE</t>
  </si>
  <si>
    <t>AV. QUINTA ROO ENTRE CALLE SINALOA Y CALLE EL FUERTE S/N, COL. JARIPILLO</t>
  </si>
  <si>
    <t>SLSSA018282</t>
  </si>
  <si>
    <t>VENUSTIANO CARRANZA ESQUINA ANGEL FLORES</t>
  </si>
  <si>
    <t>AV. VENUSTIANO CARRANZA ESQ. CON ANGEL FLORES S/N , COL. LAS QUINTAS</t>
  </si>
  <si>
    <t>DODGE DAKOTA SLT CREW CAB 4x4</t>
  </si>
  <si>
    <t>SLSSA018294</t>
  </si>
  <si>
    <t>SLSSA018306</t>
  </si>
  <si>
    <t>SLSSA018311</t>
  </si>
  <si>
    <t>JOSE MARIA OCHOA  Y CONSTITUCIÓN</t>
  </si>
  <si>
    <t>JOSE MARIA OCHOA  Y CONSTITUCIÓN S/N, COL. ANAHUAC</t>
  </si>
  <si>
    <t>SLSSA018323</t>
  </si>
  <si>
    <t>SLSSA018335</t>
  </si>
  <si>
    <t>SLSSA018340</t>
  </si>
  <si>
    <t>AV. SANDRA CALDERON NO. 44 , COL. CENTRO</t>
  </si>
  <si>
    <t>SLSSA018352</t>
  </si>
  <si>
    <t>CENTRO DE SALUD CHOIX</t>
  </si>
  <si>
    <t>IGNACIO RAMÍREZ</t>
  </si>
  <si>
    <t>COLONIA BENITO JUÁREZ</t>
  </si>
  <si>
    <t>IGNACIO RAMÍREZ S/N COLONIA BENITO JUÁREZ. C.P. 81700</t>
  </si>
  <si>
    <t>SLSSA018364</t>
  </si>
  <si>
    <t>MOCHICAHUI</t>
  </si>
  <si>
    <t>CENTRO DE SALUD MOCHICAHUI</t>
  </si>
  <si>
    <t>NIÑOS HÉROES</t>
  </si>
  <si>
    <t>POSTE NO.26</t>
  </si>
  <si>
    <t>-108.93</t>
  </si>
  <si>
    <t>SLSSA018376</t>
  </si>
  <si>
    <t>CENTRO DE SALUD COSALA</t>
  </si>
  <si>
    <t>HIDALGO Y BOULEVARD OCTAVIO ARAGON</t>
  </si>
  <si>
    <t>RACCIONAMIENTO RINCON DE CAPELLANES</t>
  </si>
  <si>
    <t>CALLE HIDALGO Y BOULBD OCTAVIO ARAGON S/N FRACCIONAMIENTO RINCON DE CAPELLANES, FRACC RINCON DE CAPELLANES</t>
  </si>
  <si>
    <t>-106.69</t>
  </si>
  <si>
    <t>SLSSA018381</t>
  </si>
  <si>
    <t>CENTRO DE SALUD CUATRO MILPAS</t>
  </si>
  <si>
    <t>CARRETERA A LOS MOCHIS KM 19</t>
  </si>
  <si>
    <t>ATRAS DEL ESTADIO DE BEISBOL FCO. GALAZ EN LA UNIDAD DEPORTIVA ALFONSO CUADRAS.</t>
  </si>
  <si>
    <t>SLSSA018393</t>
  </si>
  <si>
    <t>UNEME CAPA EL FUERTE</t>
  </si>
  <si>
    <t>MOCHIS-ELFUERTE KM. 87</t>
  </si>
  <si>
    <t>LOS AYALOS</t>
  </si>
  <si>
    <t>ENTRE LA ASOCIACIÓN GANADERA Y SEGURIDAD PÚBLICA</t>
  </si>
  <si>
    <t>SLSSA018405</t>
  </si>
  <si>
    <t>UNEME (CAPA) NUEVA VIDA CONCORDIA</t>
  </si>
  <si>
    <t>CUAUHTÉMOC</t>
  </si>
  <si>
    <t>FRACC. LA MARAVILLA</t>
  </si>
  <si>
    <t>CUAUHTÉMOS S/N, FRACC. LA MARAVILLA</t>
  </si>
  <si>
    <t>SLSSA018410</t>
  </si>
  <si>
    <t>UNEME (CAPA) NUEVA VIDA VILLA BENITO JUÁREZ</t>
  </si>
  <si>
    <t>CARRETERA 20</t>
  </si>
  <si>
    <t>305 POSTE 54</t>
  </si>
  <si>
    <t>PERFECTO ARREDONDO</t>
  </si>
  <si>
    <t>CARRETERA 20 NO. 305 POSTE 54, COL. PERFECTO ARREDONDO</t>
  </si>
  <si>
    <t>-107.54</t>
  </si>
  <si>
    <t>SLSSA018422</t>
  </si>
  <si>
    <t>COLONIA INDEPENDENCIA (CHINITOS)</t>
  </si>
  <si>
    <t>CENTRO DE SALUD COL. AGRICOLA INDEPENDENCIA CHINITOS</t>
  </si>
  <si>
    <t>PRIMERO DE JUNIO ESQUINA CALLEJON MIGUEL HIDALGO</t>
  </si>
  <si>
    <t>COL. AGRICOLA INDEPENDENCIA (CHINITOS)</t>
  </si>
  <si>
    <t>SLSSA018434</t>
  </si>
  <si>
    <t>INDEPENDENCIA (CHINITOS)</t>
  </si>
  <si>
    <t>CALLE PRIMERO DE JUNIO ESQUINA CON EL CALLEJON MIGUEL HIDALGO, COL. INDEPENDENCIA (CHINITOS)</t>
  </si>
  <si>
    <t>SLSSA018446</t>
  </si>
  <si>
    <t>CENTRO DE ESPECIALIDADES ODONTOLÓGICAS DE NAVOLATO</t>
  </si>
  <si>
    <t>349 PONIENTE INTERIOR A</t>
  </si>
  <si>
    <t>ALMADA NO. 349 PONIENTE INTERIOR A, COL. CENTRO</t>
  </si>
  <si>
    <t>SLSSA018451</t>
  </si>
  <si>
    <t>UNIDAD MOVIL DE DESARROLLO INFANTIL Y ESTIMULACION TEMPRANA MAZATLAN</t>
  </si>
  <si>
    <t>COLONIA CENTRO MAZATLÁN</t>
  </si>
  <si>
    <t>EL DOMICILIO AQUÍ CITADO CORRESPONDE AL DE LA JURISDICCION DE MAZATLAN, QUE ES DONDE SE RESGUARDARÁ ÉSTA UNIDAD MÓVIL</t>
  </si>
  <si>
    <t>3,307 KG</t>
  </si>
  <si>
    <t>OPORTUNIDADES</t>
  </si>
  <si>
    <t>UMM ESTATAL</t>
  </si>
  <si>
    <t>EST</t>
  </si>
  <si>
    <t>SLSSA018460</t>
  </si>
  <si>
    <t>MARIANO ESCOBEDO</t>
  </si>
  <si>
    <t>FRENTE A GASOLINERA ASVA</t>
  </si>
  <si>
    <t>SLSSA018475</t>
  </si>
  <si>
    <t>UNIDAD MOVIL DE DESARROLLO INFANTIL Y ESTIMULACION TEMPRANA GUASAVE</t>
  </si>
  <si>
    <t>DR. DE LA TORRE</t>
  </si>
  <si>
    <t>COLONIA CENTRO GUASAVE</t>
  </si>
  <si>
    <t>EL DOMICILIO AQUÍ CITADO CORRESPONDE AL DE LA JURISDICCION DE GUASAVE, QUE ES DONDE SE RESGUARDARÁ ÉSTA UNIDAD MÓVIL. ÉSTA UNIDAD ATENDERÁ EN LA ZONA RURAL.</t>
  </si>
  <si>
    <t>CIUDAD</t>
  </si>
  <si>
    <t>DIRECCIÓN</t>
  </si>
  <si>
    <t>TELÉFONO</t>
  </si>
  <si>
    <t>CAPACIDAD</t>
  </si>
  <si>
    <t>Direcciones</t>
  </si>
  <si>
    <t>Culiacán</t>
  </si>
  <si>
    <t>Fancisco Zarco y Andrade S/N Culiacán, Rosales, Sinaloa</t>
  </si>
  <si>
    <t>de</t>
  </si>
  <si>
    <t>ISSTE</t>
  </si>
  <si>
    <t>Heroico Colegio Militar s/n, 5 de Mayo, 80230 Culiacán Rosales, Sin.</t>
  </si>
  <si>
    <t>Hospitales</t>
  </si>
  <si>
    <t>General</t>
  </si>
  <si>
    <t>Av Gral Ignacio Aldama S/N, Guadalupe, 80230 Culiacán Rosales, Sin.</t>
  </si>
  <si>
    <t xml:space="preserve">para </t>
  </si>
  <si>
    <t>Civil</t>
  </si>
  <si>
    <t>Prol. Álvaro Obregón 1422, Tierra Blanca, 80030 Culiacán Rosales, Sin.</t>
  </si>
  <si>
    <t>entrega</t>
  </si>
  <si>
    <t>Ahome</t>
  </si>
  <si>
    <t>Antonio Rosales 25, Centro Ahome, 81310</t>
  </si>
  <si>
    <t>668 863 01 12</t>
  </si>
  <si>
    <t xml:space="preserve">HOSPITAL  GRAL </t>
  </si>
  <si>
    <t>Blvd, Gral. Macario Gaxiola 1449, Raul Romanillo, 81280 Los Mochis, Sin.</t>
  </si>
  <si>
    <t>668 816 14 01</t>
  </si>
  <si>
    <t>Blvd. Antonio Rosales, Jiquilpan, 81227</t>
  </si>
  <si>
    <t>668 812 84 16</t>
  </si>
  <si>
    <t>Mazatlán</t>
  </si>
  <si>
    <t>HOSPITAL GRAL.</t>
  </si>
  <si>
    <t>Av. Américas y Ferrocarril S/N y Ferrocarril C.P. 82180 Mazatlán, Sinaloa</t>
  </si>
  <si>
    <t>669 984 02 33 Ext. 636</t>
  </si>
  <si>
    <t>Hospital General De Zona No. 3 IMSS</t>
  </si>
  <si>
    <t>Sembradores de la Amistad, Mazatlán, Sinaloa 82146</t>
  </si>
  <si>
    <t>669 984 78 66</t>
  </si>
  <si>
    <t>Internacional 107, Plaza San Ignacio, 82020</t>
  </si>
  <si>
    <t>Navolato</t>
  </si>
  <si>
    <t>IMSS Hospital General de Zona No. 4</t>
  </si>
  <si>
    <t>Jesús Almada 7, Jardín, Navolato, Sinaloa CP 80324</t>
  </si>
  <si>
    <t>672 727 00 61</t>
  </si>
  <si>
    <t>Guasave</t>
  </si>
  <si>
    <t>Blvd 16 de Septiembre S/N, Centro, 81000</t>
  </si>
  <si>
    <t>687 872 06 03</t>
  </si>
  <si>
    <t>Carr. a las glorias km 1.5, Constelacion, 81101</t>
  </si>
  <si>
    <t>687 871 41 97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</si>
</sst>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yyyy-mm-dd"/>
    <numFmt numFmtId="165" formatCode="d mmmm"/>
    <numFmt numFmtId="166" formatCode="d&quot; DE &quot;mmmm"/>
    <numFmt numFmtId="167" formatCode="d.m"/>
  </numFmts>
  <fonts count="24">
    <font>
      <sz val="10.0"/>
      <color rgb="FF000000"/>
      <name val="Arial"/>
    </font>
    <font>
      <color theme="1"/>
      <name val="Arial"/>
    </font>
    <font>
      <sz val="8.0"/>
      <color theme="1"/>
      <name val="Arial"/>
    </font>
    <font>
      <sz val="7.0"/>
      <color theme="1"/>
      <name val="Arial"/>
    </font>
    <font>
      <b/>
      <sz val="10.0"/>
      <color theme="1"/>
      <name val="Arial"/>
    </font>
    <font>
      <sz val="10.0"/>
      <color theme="1"/>
      <name val="Arial"/>
    </font>
    <font>
      <b/>
      <sz val="7.0"/>
      <color theme="1"/>
      <name val="Arial"/>
    </font>
    <font>
      <b/>
      <sz val="9.0"/>
      <color theme="1"/>
      <name val="Arial"/>
    </font>
    <font>
      <sz val="9.0"/>
      <color theme="1"/>
      <name val="Arial"/>
    </font>
    <font>
      <b/>
      <color theme="1"/>
      <name val="Arial"/>
    </font>
    <font>
      <sz val="12.0"/>
      <color theme="1"/>
      <name val="Arial"/>
    </font>
    <font>
      <b/>
      <sz val="12.0"/>
      <color rgb="FF000000"/>
      <name val="Arial"/>
    </font>
    <font>
      <color rgb="FFFF0000"/>
      <name val="Arial"/>
    </font>
    <font>
      <b/>
      <sz val="14.0"/>
      <color theme="1"/>
      <name val="Arial"/>
    </font>
    <font>
      <sz val="12.0"/>
      <color rgb="FF000000"/>
      <name val="Calibri"/>
    </font>
    <font>
      <b/>
      <sz val="12.0"/>
      <color rgb="FF000000"/>
      <name val="Calibri"/>
    </font>
    <font>
      <b/>
      <sz val="9.0"/>
      <color rgb="FF000000"/>
      <name val="Arial"/>
    </font>
    <font/>
    <font>
      <sz val="9.0"/>
      <color rgb="FF000000"/>
      <name val="Arial"/>
    </font>
    <font>
      <b/>
      <sz val="11.0"/>
      <color rgb="FFFFFFFF"/>
      <name val="Arial"/>
    </font>
    <font>
      <sz val="11.0"/>
      <color theme="1"/>
      <name val="Dialog"/>
    </font>
    <font>
      <sz val="11.0"/>
      <color rgb="FF000000"/>
      <name val="Calibri"/>
    </font>
    <font>
      <sz val="11.0"/>
      <color rgb="FF222222"/>
      <name val="Arial"/>
    </font>
    <font>
      <u/>
      <sz val="11.0"/>
      <color rgb="FF660099"/>
      <name val="Arial"/>
    </font>
  </fonts>
  <fills count="12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B7B7B7"/>
        <bgColor rgb="FFB7B7B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CCCCCC"/>
        <bgColor rgb="FFCCCCCC"/>
      </patternFill>
    </fill>
    <fill>
      <patternFill patternType="solid">
        <fgColor rgb="FFA4C2F4"/>
        <bgColor rgb="FFA4C2F4"/>
      </patternFill>
    </fill>
    <fill>
      <patternFill patternType="solid">
        <fgColor rgb="FFEAEFF7"/>
        <bgColor rgb="FFEAEFF7"/>
      </patternFill>
    </fill>
    <fill>
      <patternFill patternType="solid">
        <fgColor rgb="FFD2DEEF"/>
        <bgColor rgb="FFD2DEEF"/>
      </patternFill>
    </fill>
    <fill>
      <patternFill patternType="solid">
        <fgColor rgb="FFFF0000"/>
        <bgColor rgb="FFFF0000"/>
      </patternFill>
    </fill>
  </fills>
  <borders count="28">
    <border/>
    <border>
      <left style="thick">
        <color rgb="FF000000"/>
      </left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ck">
        <color rgb="FF000000"/>
      </right>
      <bottom style="thin">
        <color rgb="FF000000"/>
      </bottom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ck">
        <color rgb="FF000000"/>
      </right>
      <top style="thin">
        <color rgb="FF000000"/>
      </top>
    </border>
    <border>
      <left style="thick">
        <color rgb="FF000000"/>
      </left>
      <right style="thick">
        <color rgb="FF000000"/>
      </right>
    </border>
    <border>
      <right style="thick">
        <color rgb="FF000000"/>
      </right>
    </border>
    <border>
      <left style="thick">
        <color rgb="FF000000"/>
      </left>
      <right style="thick">
        <color rgb="FF000000"/>
      </right>
      <bottom style="thick">
        <color rgb="FF000000"/>
      </bottom>
    </border>
    <border>
      <bottom style="thick">
        <color rgb="FF000000"/>
      </bottom>
    </border>
    <border>
      <right style="thick">
        <color rgb="FF000000"/>
      </right>
      <bottom style="thick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8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2" fillId="2" fontId="1" numFmtId="0" xfId="0" applyAlignment="1" applyBorder="1" applyFont="1">
      <alignment readingOrder="0"/>
    </xf>
    <xf borderId="3" fillId="2" fontId="1" numFmtId="0" xfId="0" applyBorder="1" applyFont="1"/>
    <xf borderId="0" fillId="2" fontId="1" numFmtId="0" xfId="0" applyFont="1"/>
    <xf borderId="4" fillId="2" fontId="2" numFmtId="0" xfId="0" applyAlignment="1" applyBorder="1" applyFont="1">
      <alignment horizontal="center" readingOrder="0"/>
    </xf>
    <xf borderId="4" fillId="2" fontId="3" numFmtId="0" xfId="0" applyAlignment="1" applyBorder="1" applyFont="1">
      <alignment readingOrder="0"/>
    </xf>
    <xf borderId="4" fillId="3" fontId="2" numFmtId="0" xfId="0" applyAlignment="1" applyBorder="1" applyFill="1" applyFont="1">
      <alignment horizontal="center" readingOrder="0"/>
    </xf>
    <xf borderId="4" fillId="2" fontId="3" numFmtId="0" xfId="0" applyAlignment="1" applyBorder="1" applyFont="1">
      <alignment horizontal="center" readingOrder="0"/>
    </xf>
    <xf borderId="4" fillId="3" fontId="2" numFmtId="0" xfId="0" applyAlignment="1" applyBorder="1" applyFont="1">
      <alignment readingOrder="0"/>
    </xf>
    <xf borderId="4" fillId="2" fontId="2" numFmtId="0" xfId="0" applyAlignment="1" applyBorder="1" applyFont="1">
      <alignment readingOrder="0"/>
    </xf>
    <xf borderId="0" fillId="2" fontId="2" numFmtId="0" xfId="0" applyAlignment="1" applyFont="1">
      <alignment readingOrder="0"/>
    </xf>
    <xf borderId="5" fillId="0" fontId="1" numFmtId="0" xfId="0" applyBorder="1" applyFont="1"/>
    <xf borderId="5" fillId="2" fontId="1" numFmtId="0" xfId="0" applyAlignment="1" applyBorder="1" applyFont="1">
      <alignment readingOrder="0"/>
    </xf>
    <xf borderId="5" fillId="0" fontId="3" numFmtId="0" xfId="0" applyAlignment="1" applyBorder="1" applyFont="1">
      <alignment readingOrder="0"/>
    </xf>
    <xf borderId="5" fillId="0" fontId="3" numFmtId="0" xfId="0" applyAlignment="1" applyBorder="1" applyFont="1">
      <alignment horizontal="left" readingOrder="0"/>
    </xf>
    <xf borderId="5" fillId="0" fontId="3" numFmtId="4" xfId="0" applyAlignment="1" applyBorder="1" applyFont="1" applyNumberFormat="1">
      <alignment horizontal="left" readingOrder="0"/>
    </xf>
    <xf borderId="5" fillId="0" fontId="3" numFmtId="4" xfId="0" applyAlignment="1" applyBorder="1" applyFont="1" applyNumberFormat="1">
      <alignment horizontal="right" readingOrder="0"/>
    </xf>
    <xf borderId="5" fillId="0" fontId="3" numFmtId="4" xfId="0" applyBorder="1" applyFont="1" applyNumberFormat="1"/>
    <xf borderId="5" fillId="0" fontId="3" numFmtId="4" xfId="0" applyAlignment="1" applyBorder="1" applyFont="1" applyNumberFormat="1">
      <alignment readingOrder="0"/>
    </xf>
    <xf borderId="0" fillId="0" fontId="3" numFmtId="4" xfId="0" applyFont="1" applyNumberFormat="1"/>
    <xf borderId="5" fillId="4" fontId="3" numFmtId="0" xfId="0" applyAlignment="1" applyBorder="1" applyFill="1" applyFont="1">
      <alignment readingOrder="0"/>
    </xf>
    <xf borderId="5" fillId="5" fontId="3" numFmtId="0" xfId="0" applyAlignment="1" applyBorder="1" applyFill="1" applyFont="1">
      <alignment readingOrder="0"/>
    </xf>
    <xf borderId="5" fillId="0" fontId="3" numFmtId="0" xfId="0" applyBorder="1" applyFont="1"/>
    <xf borderId="5" fillId="0" fontId="4" numFmtId="0" xfId="0" applyAlignment="1" applyBorder="1" applyFont="1">
      <alignment horizontal="right" readingOrder="0"/>
    </xf>
    <xf borderId="5" fillId="0" fontId="4" numFmtId="0" xfId="0" applyBorder="1" applyFont="1"/>
    <xf borderId="5" fillId="6" fontId="4" numFmtId="4" xfId="0" applyAlignment="1" applyBorder="1" applyFill="1" applyFont="1" applyNumberFormat="1">
      <alignment readingOrder="0"/>
    </xf>
    <xf borderId="5" fillId="0" fontId="4" numFmtId="4" xfId="0" applyBorder="1" applyFont="1" applyNumberFormat="1"/>
    <xf borderId="0" fillId="0" fontId="3" numFmtId="0" xfId="0" applyFont="1"/>
    <xf borderId="5" fillId="2" fontId="1" numFmtId="0" xfId="0" applyAlignment="1" applyBorder="1" applyFont="1">
      <alignment readingOrder="0" shrinkToFit="0" wrapText="1"/>
    </xf>
    <xf borderId="5" fillId="0" fontId="3" numFmtId="0" xfId="0" applyAlignment="1" applyBorder="1" applyFont="1">
      <alignment horizontal="center" readingOrder="0"/>
    </xf>
    <xf borderId="5" fillId="0" fontId="3" numFmtId="4" xfId="0" applyAlignment="1" applyBorder="1" applyFont="1" applyNumberFormat="1">
      <alignment horizontal="center" readingOrder="0"/>
    </xf>
    <xf borderId="5" fillId="0" fontId="4" numFmtId="0" xfId="0" applyAlignment="1" applyBorder="1" applyFont="1">
      <alignment readingOrder="0"/>
    </xf>
    <xf borderId="5" fillId="6" fontId="4" numFmtId="4" xfId="0" applyBorder="1" applyFont="1" applyNumberFormat="1"/>
    <xf borderId="5" fillId="0" fontId="5" numFmtId="0" xfId="0" applyBorder="1" applyFont="1"/>
    <xf borderId="5" fillId="0" fontId="1" numFmtId="4" xfId="0" applyBorder="1" applyFont="1" applyNumberFormat="1"/>
    <xf borderId="5" fillId="0" fontId="6" numFmtId="0" xfId="0" applyBorder="1" applyFont="1"/>
    <xf borderId="5" fillId="7" fontId="1" numFmtId="0" xfId="0" applyAlignment="1" applyBorder="1" applyFill="1" applyFont="1">
      <alignment readingOrder="0" shrinkToFit="0" wrapText="1"/>
    </xf>
    <xf borderId="5" fillId="0" fontId="7" numFmtId="4" xfId="0" applyBorder="1" applyFont="1" applyNumberFormat="1"/>
    <xf borderId="0" fillId="0" fontId="8" numFmtId="0" xfId="0" applyFont="1"/>
    <xf borderId="0" fillId="0" fontId="1" numFmtId="0" xfId="0" applyFont="1"/>
    <xf borderId="6" fillId="2" fontId="1" numFmtId="0" xfId="0" applyBorder="1" applyFont="1"/>
    <xf borderId="7" fillId="2" fontId="9" numFmtId="0" xfId="0" applyAlignment="1" applyBorder="1" applyFont="1">
      <alignment horizontal="center" readingOrder="0"/>
    </xf>
    <xf borderId="8" fillId="2" fontId="9" numFmtId="0" xfId="0" applyAlignment="1" applyBorder="1" applyFont="1">
      <alignment horizontal="center" readingOrder="0"/>
    </xf>
    <xf borderId="4" fillId="2" fontId="9" numFmtId="0" xfId="0" applyAlignment="1" applyBorder="1" applyFont="1">
      <alignment horizontal="center"/>
    </xf>
    <xf borderId="9" fillId="2" fontId="9" numFmtId="0" xfId="0" applyAlignment="1" applyBorder="1" applyFont="1">
      <alignment horizontal="center"/>
    </xf>
    <xf borderId="10" fillId="0" fontId="3" numFmtId="0" xfId="0" applyAlignment="1" applyBorder="1" applyFont="1">
      <alignment readingOrder="0"/>
    </xf>
    <xf borderId="11" fillId="0" fontId="1" numFmtId="0" xfId="0" applyAlignment="1" applyBorder="1" applyFont="1">
      <alignment readingOrder="0"/>
    </xf>
    <xf borderId="5" fillId="0" fontId="1" numFmtId="0" xfId="0" applyAlignment="1" applyBorder="1" applyFont="1">
      <alignment readingOrder="0"/>
    </xf>
    <xf borderId="12" fillId="0" fontId="1" numFmtId="0" xfId="0" applyBorder="1" applyFont="1"/>
    <xf borderId="10" fillId="0" fontId="1" numFmtId="0" xfId="0" applyBorder="1" applyFont="1"/>
    <xf borderId="11" fillId="0" fontId="1" numFmtId="0" xfId="0" applyBorder="1" applyFont="1"/>
    <xf borderId="13" fillId="0" fontId="1" numFmtId="0" xfId="0" applyBorder="1" applyFont="1"/>
    <xf borderId="14" fillId="0" fontId="1" numFmtId="0" xfId="0" applyBorder="1" applyFont="1"/>
    <xf borderId="15" fillId="0" fontId="1" numFmtId="0" xfId="0" applyBorder="1" applyFont="1"/>
    <xf borderId="16" fillId="0" fontId="1" numFmtId="0" xfId="0" applyBorder="1" applyFont="1"/>
    <xf borderId="17" fillId="0" fontId="1" numFmtId="0" xfId="0" applyBorder="1" applyFont="1"/>
    <xf borderId="18" fillId="0" fontId="1" numFmtId="0" xfId="0" applyBorder="1" applyFont="1"/>
    <xf borderId="19" fillId="0" fontId="1" numFmtId="0" xfId="0" applyBorder="1" applyFont="1"/>
    <xf borderId="20" fillId="0" fontId="1" numFmtId="0" xfId="0" applyBorder="1" applyFont="1"/>
    <xf borderId="21" fillId="0" fontId="1" numFmtId="0" xfId="0" applyBorder="1" applyFont="1"/>
    <xf borderId="0" fillId="0" fontId="10" numFmtId="0" xfId="0" applyFont="1"/>
    <xf borderId="0" fillId="0" fontId="10" numFmtId="0" xfId="0" applyAlignment="1" applyFont="1">
      <alignment readingOrder="0"/>
    </xf>
    <xf borderId="0" fillId="0" fontId="1" numFmtId="0" xfId="0" applyAlignment="1" applyFont="1">
      <alignment readingOrder="0"/>
    </xf>
    <xf borderId="0" fillId="8" fontId="11" numFmtId="0" xfId="0" applyAlignment="1" applyFill="1" applyFont="1">
      <alignment horizontal="left" readingOrder="0" vertical="bottom"/>
    </xf>
    <xf borderId="0" fillId="4" fontId="1" numFmtId="0" xfId="0" applyAlignment="1" applyFont="1">
      <alignment readingOrder="0"/>
    </xf>
    <xf borderId="0" fillId="0" fontId="12" numFmtId="0" xfId="0" applyFont="1"/>
    <xf borderId="0" fillId="9" fontId="11" numFmtId="0" xfId="0" applyAlignment="1" applyFill="1" applyFont="1">
      <alignment horizontal="left" readingOrder="0" vertical="bottom"/>
    </xf>
    <xf borderId="0" fillId="10" fontId="11" numFmtId="0" xfId="0" applyAlignment="1" applyFill="1" applyFont="1">
      <alignment horizontal="left" readingOrder="0" vertical="bottom"/>
    </xf>
    <xf borderId="22" fillId="0" fontId="13" numFmtId="0" xfId="0" applyAlignment="1" applyBorder="1" applyFont="1">
      <alignment readingOrder="0"/>
    </xf>
    <xf borderId="23" fillId="0" fontId="1" numFmtId="0" xfId="0" applyAlignment="1" applyBorder="1" applyFont="1">
      <alignment readingOrder="0"/>
    </xf>
    <xf borderId="24" fillId="0" fontId="1" numFmtId="0" xfId="0" applyAlignment="1" applyBorder="1" applyFont="1">
      <alignment readingOrder="0"/>
    </xf>
    <xf borderId="24" fillId="0" fontId="1" numFmtId="0" xfId="0" applyBorder="1" applyFont="1"/>
    <xf borderId="23" fillId="4" fontId="1" numFmtId="0" xfId="0" applyAlignment="1" applyBorder="1" applyFont="1">
      <alignment readingOrder="0"/>
    </xf>
    <xf borderId="25" fillId="0" fontId="1" numFmtId="0" xfId="0" applyBorder="1" applyFont="1"/>
    <xf borderId="4" fillId="0" fontId="1" numFmtId="0" xfId="0" applyBorder="1" applyFont="1"/>
    <xf borderId="25" fillId="0" fontId="1" numFmtId="0" xfId="0" applyAlignment="1" applyBorder="1" applyFont="1">
      <alignment readingOrder="0"/>
    </xf>
    <xf borderId="4" fillId="0" fontId="1" numFmtId="0" xfId="0" applyAlignment="1" applyBorder="1" applyFont="1">
      <alignment readingOrder="0"/>
    </xf>
    <xf borderId="0" fillId="0" fontId="14" numFmtId="0" xfId="0" applyAlignment="1" applyFont="1">
      <alignment shrinkToFit="0" vertical="bottom" wrapText="0"/>
    </xf>
    <xf borderId="0" fillId="0" fontId="15" numFmtId="0" xfId="0" applyAlignment="1" applyFont="1">
      <alignment horizontal="center" shrinkToFit="0" vertical="bottom" wrapText="0"/>
    </xf>
    <xf borderId="26" fillId="5" fontId="16" numFmtId="0" xfId="0" applyAlignment="1" applyBorder="1" applyFont="1">
      <alignment horizontal="center" readingOrder="0" shrinkToFit="0" wrapText="0"/>
    </xf>
    <xf borderId="27" fillId="0" fontId="17" numFmtId="0" xfId="0" applyBorder="1" applyFont="1"/>
    <xf borderId="11" fillId="0" fontId="17" numFmtId="0" xfId="0" applyBorder="1" applyFont="1"/>
    <xf borderId="0" fillId="0" fontId="15" numFmtId="0" xfId="0" applyAlignment="1" applyFont="1">
      <alignment shrinkToFit="0" vertical="bottom" wrapText="0"/>
    </xf>
    <xf borderId="5" fillId="5" fontId="16" numFmtId="0" xfId="0" applyAlignment="1" applyBorder="1" applyFont="1">
      <alignment horizontal="center"/>
    </xf>
    <xf borderId="5" fillId="5" fontId="16" numFmtId="0" xfId="0" applyAlignment="1" applyBorder="1" applyFont="1">
      <alignment horizontal="center" readingOrder="0"/>
    </xf>
    <xf borderId="5" fillId="5" fontId="18" numFmtId="0" xfId="0" applyAlignment="1" applyBorder="1" applyFont="1">
      <alignment horizontal="center" readingOrder="0"/>
    </xf>
    <xf borderId="0" fillId="5" fontId="16" numFmtId="0" xfId="0" applyAlignment="1" applyFont="1">
      <alignment horizontal="center"/>
    </xf>
    <xf borderId="0" fillId="5" fontId="18" numFmtId="0" xfId="0" applyAlignment="1" applyFont="1">
      <alignment horizontal="center"/>
    </xf>
    <xf borderId="0" fillId="5" fontId="16" numFmtId="0" xfId="0" applyAlignment="1" applyFont="1">
      <alignment horizontal="center" shrinkToFit="0" vertical="bottom" wrapText="0"/>
    </xf>
    <xf borderId="0" fillId="5" fontId="18" numFmtId="0" xfId="0" applyAlignment="1" applyFont="1">
      <alignment shrinkToFit="0" vertical="bottom" wrapText="0"/>
    </xf>
    <xf borderId="5" fillId="5" fontId="16" numFmtId="0" xfId="0" applyAlignment="1" applyBorder="1" applyFont="1">
      <alignment horizontal="center" readingOrder="0" shrinkToFit="0" vertical="bottom" wrapText="0"/>
    </xf>
    <xf borderId="0" fillId="5" fontId="8" numFmtId="0" xfId="0" applyFont="1"/>
    <xf borderId="0" fillId="11" fontId="19" numFmtId="0" xfId="0" applyAlignment="1" applyFill="1" applyFont="1">
      <alignment readingOrder="0" vertical="bottom"/>
    </xf>
    <xf borderId="0" fillId="11" fontId="19" numFmtId="0" xfId="0" applyAlignment="1" applyFont="1">
      <alignment horizontal="center" readingOrder="0" vertical="bottom"/>
    </xf>
    <xf borderId="0" fillId="0" fontId="20" numFmtId="0" xfId="0" applyAlignment="1" applyFont="1">
      <alignment horizontal="right" readingOrder="0" shrinkToFit="0" vertical="bottom" wrapText="0"/>
    </xf>
    <xf borderId="0" fillId="0" fontId="21" numFmtId="0" xfId="0" applyAlignment="1" applyFont="1">
      <alignment readingOrder="0" shrinkToFit="0" vertical="bottom" wrapText="0"/>
    </xf>
    <xf borderId="0" fillId="0" fontId="21" numFmtId="0" xfId="0" applyAlignment="1" applyFont="1">
      <alignment shrinkToFit="0" vertical="bottom" wrapText="0"/>
    </xf>
    <xf borderId="0" fillId="0" fontId="21" numFmtId="164" xfId="0" applyAlignment="1" applyFont="1" applyNumberFormat="1">
      <alignment readingOrder="0" shrinkToFit="0" vertical="bottom" wrapText="0"/>
    </xf>
    <xf borderId="0" fillId="0" fontId="21" numFmtId="3" xfId="0" applyAlignment="1" applyFont="1" applyNumberFormat="1">
      <alignment readingOrder="0" shrinkToFit="0" vertical="bottom" wrapText="0"/>
    </xf>
    <xf borderId="0" fillId="0" fontId="21" numFmtId="165" xfId="0" applyAlignment="1" applyFont="1" applyNumberFormat="1">
      <alignment readingOrder="0" shrinkToFit="0" vertical="bottom" wrapText="0"/>
    </xf>
    <xf borderId="0" fillId="0" fontId="21" numFmtId="166" xfId="0" applyAlignment="1" applyFont="1" applyNumberFormat="1">
      <alignment readingOrder="0" shrinkToFit="0" vertical="bottom" wrapText="0"/>
    </xf>
    <xf borderId="0" fillId="0" fontId="21" numFmtId="167" xfId="0" applyAlignment="1" applyFont="1" applyNumberForma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5" fontId="22" numFmtId="0" xfId="0" applyAlignment="1" applyFont="1">
      <alignment horizontal="left" readingOrder="0"/>
    </xf>
    <xf borderId="0" fillId="5" fontId="0" numFmtId="0" xfId="0" applyAlignment="1" applyFont="1">
      <alignment horizontal="left" readingOrder="0"/>
    </xf>
    <xf borderId="0" fillId="5" fontId="23" numFmtId="0" xfId="0" applyAlignment="1" applyFon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75"/>
  <cols>
    <col customWidth="1" min="1" max="1" width="20.0"/>
    <col customWidth="1" min="2" max="2" width="21.71"/>
    <col customWidth="1" min="3" max="3" width="13.86"/>
    <col customWidth="1" min="4" max="4" width="17.43"/>
    <col customWidth="1" min="5" max="5" width="17.57"/>
    <col customWidth="1" min="6" max="6" width="8.43"/>
    <col customWidth="1" min="7" max="7" width="14.43"/>
    <col customWidth="1" min="8" max="8" width="15.57"/>
    <col customWidth="1" min="9" max="9" width="8.43"/>
    <col customWidth="1" min="10" max="10" width="14.43"/>
    <col customWidth="1" min="11" max="11" width="15.29"/>
    <col customWidth="1" min="12" max="12" width="8.43"/>
    <col customWidth="1" min="13" max="15" width="14.43"/>
  </cols>
  <sheetData>
    <row r="1">
      <c r="A1" s="1"/>
      <c r="B1" s="2"/>
      <c r="C1" s="3" t="s">
        <v>0</v>
      </c>
      <c r="D1" s="2"/>
      <c r="E1" s="2"/>
      <c r="F1" s="2"/>
      <c r="G1" s="2"/>
      <c r="H1" s="2"/>
      <c r="I1" s="2"/>
      <c r="J1" s="2"/>
      <c r="K1" s="2"/>
      <c r="L1" s="2"/>
      <c r="M1" s="4"/>
      <c r="N1" s="5"/>
      <c r="O1" s="5"/>
    </row>
    <row r="2">
      <c r="A2" s="6" t="s">
        <v>1</v>
      </c>
      <c r="B2" s="6" t="s">
        <v>2</v>
      </c>
      <c r="C2" s="7" t="s">
        <v>3</v>
      </c>
      <c r="D2" s="6" t="s">
        <v>4</v>
      </c>
      <c r="E2" s="8" t="s">
        <v>5</v>
      </c>
      <c r="F2" s="9" t="s">
        <v>6</v>
      </c>
      <c r="G2" s="6" t="s">
        <v>7</v>
      </c>
      <c r="H2" s="10" t="s">
        <v>8</v>
      </c>
      <c r="I2" s="7" t="s">
        <v>6</v>
      </c>
      <c r="J2" s="11" t="s">
        <v>7</v>
      </c>
      <c r="K2" s="10" t="s">
        <v>9</v>
      </c>
      <c r="L2" s="7" t="s">
        <v>6</v>
      </c>
      <c r="M2" s="11" t="s">
        <v>7</v>
      </c>
      <c r="N2" s="12"/>
      <c r="O2" s="12"/>
    </row>
    <row r="3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>
      <c r="A4" s="14" t="s">
        <v>10</v>
      </c>
      <c r="B4" s="15" t="s">
        <v>11</v>
      </c>
      <c r="C4" s="15" t="s">
        <v>12</v>
      </c>
      <c r="D4" s="16" t="s">
        <v>13</v>
      </c>
      <c r="E4" s="17" t="s">
        <v>14</v>
      </c>
      <c r="F4" s="18">
        <v>140.0</v>
      </c>
      <c r="G4" s="19">
        <f>140*200</f>
        <v>28000</v>
      </c>
      <c r="H4" s="17" t="s">
        <v>15</v>
      </c>
      <c r="I4" s="18">
        <v>115.0</v>
      </c>
      <c r="J4" s="18">
        <v>23000.0</v>
      </c>
      <c r="K4" s="17" t="s">
        <v>16</v>
      </c>
      <c r="L4" s="18">
        <v>73.75</v>
      </c>
      <c r="M4" s="20">
        <v>14750.0</v>
      </c>
      <c r="N4" s="21"/>
      <c r="O4" s="21"/>
    </row>
    <row r="5">
      <c r="A5" s="13"/>
      <c r="B5" s="15" t="s">
        <v>17</v>
      </c>
      <c r="C5" s="15" t="s">
        <v>18</v>
      </c>
      <c r="D5" s="15" t="s">
        <v>19</v>
      </c>
      <c r="E5" s="20" t="s">
        <v>20</v>
      </c>
      <c r="F5" s="18">
        <v>148.0</v>
      </c>
      <c r="G5" s="20">
        <v>1184.0</v>
      </c>
      <c r="H5" s="17" t="s">
        <v>21</v>
      </c>
      <c r="I5" s="18">
        <v>140.0</v>
      </c>
      <c r="J5" s="18">
        <v>1120.0</v>
      </c>
      <c r="K5" s="17" t="s">
        <v>22</v>
      </c>
      <c r="L5" s="18">
        <v>130.0</v>
      </c>
      <c r="M5" s="20">
        <v>1040.0</v>
      </c>
      <c r="N5" s="21"/>
      <c r="O5" s="21"/>
    </row>
    <row r="6">
      <c r="A6" s="13"/>
      <c r="B6" s="22" t="s">
        <v>23</v>
      </c>
      <c r="C6" s="16" t="s">
        <v>24</v>
      </c>
      <c r="D6" s="15" t="s">
        <v>13</v>
      </c>
      <c r="E6" s="23" t="s">
        <v>20</v>
      </c>
      <c r="F6" s="18">
        <v>4.36</v>
      </c>
      <c r="G6" s="20">
        <v>1744.0</v>
      </c>
      <c r="H6" s="16" t="s">
        <v>20</v>
      </c>
      <c r="I6" s="18">
        <v>4.36</v>
      </c>
      <c r="J6" s="20">
        <v>1744.0</v>
      </c>
      <c r="K6" s="15" t="s">
        <v>20</v>
      </c>
      <c r="L6" s="18">
        <v>4.36</v>
      </c>
      <c r="M6" s="20">
        <v>1744.0</v>
      </c>
      <c r="N6" s="21"/>
      <c r="O6" s="21"/>
    </row>
    <row r="7">
      <c r="A7" s="13"/>
      <c r="B7" s="22" t="s">
        <v>25</v>
      </c>
      <c r="C7" s="16" t="s">
        <v>26</v>
      </c>
      <c r="D7" s="15" t="s">
        <v>13</v>
      </c>
      <c r="E7" s="15" t="s">
        <v>20</v>
      </c>
      <c r="F7" s="18" t="s">
        <v>27</v>
      </c>
      <c r="G7" s="20">
        <v>22200.0</v>
      </c>
      <c r="H7" s="16" t="s">
        <v>20</v>
      </c>
      <c r="I7" s="18" t="s">
        <v>27</v>
      </c>
      <c r="J7" s="20">
        <v>22200.0</v>
      </c>
      <c r="K7" s="15" t="s">
        <v>20</v>
      </c>
      <c r="L7" s="18" t="s">
        <v>27</v>
      </c>
      <c r="M7" s="20">
        <v>22200.0</v>
      </c>
      <c r="N7" s="21"/>
      <c r="O7" s="21"/>
    </row>
    <row r="8">
      <c r="A8" s="13"/>
      <c r="B8" s="22" t="s">
        <v>28</v>
      </c>
      <c r="C8" s="15" t="s">
        <v>24</v>
      </c>
      <c r="D8" s="15" t="s">
        <v>29</v>
      </c>
      <c r="E8" s="15" t="s">
        <v>20</v>
      </c>
      <c r="F8" s="20">
        <v>1.1</v>
      </c>
      <c r="G8" s="20">
        <v>440.0</v>
      </c>
      <c r="H8" s="16" t="s">
        <v>20</v>
      </c>
      <c r="I8" s="20">
        <v>1.1</v>
      </c>
      <c r="J8" s="20">
        <v>440.0</v>
      </c>
      <c r="K8" s="15" t="s">
        <v>20</v>
      </c>
      <c r="L8" s="20">
        <v>1.1</v>
      </c>
      <c r="M8" s="20">
        <v>440.0</v>
      </c>
      <c r="N8" s="21"/>
      <c r="O8" s="21"/>
    </row>
    <row r="9">
      <c r="A9" s="13"/>
      <c r="B9" s="15" t="s">
        <v>30</v>
      </c>
      <c r="C9" s="16">
        <v>200.0</v>
      </c>
      <c r="D9" s="15" t="s">
        <v>13</v>
      </c>
      <c r="E9" s="15" t="s">
        <v>15</v>
      </c>
      <c r="F9" s="20">
        <v>79.0</v>
      </c>
      <c r="G9" s="19">
        <f>79*200</f>
        <v>15800</v>
      </c>
      <c r="H9" s="17" t="s">
        <v>22</v>
      </c>
      <c r="I9" s="20">
        <v>67.0</v>
      </c>
      <c r="J9" s="20">
        <v>13400.0</v>
      </c>
      <c r="K9" s="20" t="s">
        <v>31</v>
      </c>
      <c r="L9" s="20">
        <v>14.7</v>
      </c>
      <c r="M9" s="20">
        <v>2940.0</v>
      </c>
      <c r="N9" s="21"/>
      <c r="O9" s="21"/>
    </row>
    <row r="10">
      <c r="A10" s="13"/>
      <c r="B10" s="15" t="s">
        <v>32</v>
      </c>
      <c r="C10" s="16">
        <v>200.0</v>
      </c>
      <c r="D10" s="15" t="s">
        <v>13</v>
      </c>
      <c r="E10" s="15" t="s">
        <v>33</v>
      </c>
      <c r="F10" s="20">
        <v>55.0</v>
      </c>
      <c r="G10" s="19">
        <f>200*55</f>
        <v>11000</v>
      </c>
      <c r="H10" s="17" t="s">
        <v>34</v>
      </c>
      <c r="I10" s="20">
        <v>43.1</v>
      </c>
      <c r="J10" s="20">
        <v>8620.0</v>
      </c>
      <c r="K10" s="20" t="s">
        <v>35</v>
      </c>
      <c r="L10" s="20">
        <v>18.0</v>
      </c>
      <c r="M10" s="20">
        <v>3600.0</v>
      </c>
      <c r="N10" s="21"/>
      <c r="O10" s="21"/>
    </row>
    <row r="11">
      <c r="A11" s="13"/>
      <c r="B11" s="24"/>
      <c r="C11" s="24"/>
      <c r="D11" s="24"/>
      <c r="E11" s="25" t="s">
        <v>36</v>
      </c>
      <c r="F11" s="26"/>
      <c r="G11" s="27">
        <f>SUM(G4:G10)</f>
        <v>80368</v>
      </c>
      <c r="H11" s="25" t="s">
        <v>36</v>
      </c>
      <c r="I11" s="24"/>
      <c r="J11" s="28">
        <f>SUM(J4:J10)</f>
        <v>70524</v>
      </c>
      <c r="K11" s="25" t="s">
        <v>36</v>
      </c>
      <c r="L11" s="24"/>
      <c r="M11" s="28">
        <f>SUM(M4:M10)</f>
        <v>46714</v>
      </c>
      <c r="N11" s="29"/>
      <c r="O11" s="29"/>
    </row>
    <row r="12">
      <c r="A12" s="13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9"/>
      <c r="O12" s="29"/>
    </row>
    <row r="13">
      <c r="A13" s="13"/>
      <c r="B13" s="24"/>
      <c r="C13" s="24"/>
      <c r="D13" s="24"/>
      <c r="E13" s="24"/>
      <c r="F13" s="24"/>
      <c r="G13" s="24"/>
      <c r="H13" s="24">
        <f>500</f>
        <v>500</v>
      </c>
      <c r="I13" s="24"/>
      <c r="J13" s="24"/>
      <c r="K13" s="24"/>
      <c r="L13" s="24"/>
      <c r="M13" s="24"/>
      <c r="N13" s="29"/>
      <c r="O13" s="29"/>
    </row>
    <row r="14">
      <c r="A14" s="30" t="s">
        <v>37</v>
      </c>
      <c r="B14" s="15" t="s">
        <v>11</v>
      </c>
      <c r="C14" s="15" t="s">
        <v>38</v>
      </c>
      <c r="D14" s="15" t="s">
        <v>39</v>
      </c>
      <c r="E14" s="15" t="s">
        <v>40</v>
      </c>
      <c r="F14" s="19">
        <f>140</f>
        <v>140</v>
      </c>
      <c r="G14" s="19">
        <f>140*200</f>
        <v>28000</v>
      </c>
      <c r="H14" s="31" t="s">
        <v>41</v>
      </c>
      <c r="I14" s="32" t="s">
        <v>41</v>
      </c>
      <c r="J14" s="32" t="s">
        <v>41</v>
      </c>
      <c r="K14" s="31" t="s">
        <v>41</v>
      </c>
      <c r="L14" s="32" t="s">
        <v>41</v>
      </c>
      <c r="M14" s="32" t="s">
        <v>41</v>
      </c>
      <c r="N14" s="29"/>
      <c r="O14" s="29"/>
    </row>
    <row r="15">
      <c r="A15" s="13"/>
      <c r="B15" s="15" t="s">
        <v>42</v>
      </c>
      <c r="C15" s="15" t="s">
        <v>18</v>
      </c>
      <c r="D15" s="15" t="s">
        <v>43</v>
      </c>
      <c r="E15" s="15" t="s">
        <v>20</v>
      </c>
      <c r="F15" s="19">
        <f>148</f>
        <v>148</v>
      </c>
      <c r="G15" s="19">
        <f>8*148</f>
        <v>1184</v>
      </c>
      <c r="H15" s="15" t="s">
        <v>40</v>
      </c>
      <c r="I15" s="19">
        <f>140</f>
        <v>140</v>
      </c>
      <c r="J15" s="19">
        <f>140*8</f>
        <v>1120</v>
      </c>
      <c r="K15" s="15" t="s">
        <v>44</v>
      </c>
      <c r="L15" s="19">
        <f>130</f>
        <v>130</v>
      </c>
      <c r="M15" s="19">
        <f>130*8</f>
        <v>1040</v>
      </c>
      <c r="N15" s="29"/>
      <c r="O15" s="29"/>
    </row>
    <row r="16">
      <c r="A16" s="13"/>
      <c r="B16" s="22" t="s">
        <v>23</v>
      </c>
      <c r="C16" s="15" t="s">
        <v>45</v>
      </c>
      <c r="D16" s="15" t="s">
        <v>39</v>
      </c>
      <c r="E16" s="15" t="s">
        <v>20</v>
      </c>
      <c r="F16" s="15">
        <v>4.36</v>
      </c>
      <c r="G16" s="20">
        <f>400*4.36</f>
        <v>1744</v>
      </c>
      <c r="H16" s="31" t="s">
        <v>41</v>
      </c>
      <c r="I16" s="32" t="s">
        <v>41</v>
      </c>
      <c r="J16" s="32" t="s">
        <v>41</v>
      </c>
      <c r="K16" s="31" t="s">
        <v>41</v>
      </c>
      <c r="L16" s="32" t="s">
        <v>41</v>
      </c>
      <c r="M16" s="32" t="s">
        <v>41</v>
      </c>
      <c r="N16" s="29"/>
      <c r="O16" s="29"/>
    </row>
    <row r="17">
      <c r="A17" s="13"/>
      <c r="B17" s="22" t="s">
        <v>25</v>
      </c>
      <c r="C17" s="15" t="s">
        <v>46</v>
      </c>
      <c r="D17" s="15" t="s">
        <v>39</v>
      </c>
      <c r="E17" s="15" t="s">
        <v>20</v>
      </c>
      <c r="F17" s="19">
        <f>18.5</f>
        <v>18.5</v>
      </c>
      <c r="G17" s="20">
        <f>18.5*300</f>
        <v>5550</v>
      </c>
      <c r="H17" s="31" t="s">
        <v>41</v>
      </c>
      <c r="I17" s="32" t="s">
        <v>41</v>
      </c>
      <c r="J17" s="32" t="s">
        <v>41</v>
      </c>
      <c r="K17" s="31" t="s">
        <v>41</v>
      </c>
      <c r="L17" s="32" t="s">
        <v>41</v>
      </c>
      <c r="M17" s="32" t="s">
        <v>41</v>
      </c>
      <c r="N17" s="29"/>
      <c r="O17" s="29"/>
    </row>
    <row r="18">
      <c r="A18" s="13"/>
      <c r="B18" s="22" t="s">
        <v>28</v>
      </c>
      <c r="C18" s="15" t="s">
        <v>45</v>
      </c>
      <c r="D18" s="15" t="s">
        <v>39</v>
      </c>
      <c r="E18" s="15" t="s">
        <v>20</v>
      </c>
      <c r="F18" s="19">
        <f>1.1</f>
        <v>1.1</v>
      </c>
      <c r="G18" s="19">
        <f>1.1*400</f>
        <v>440</v>
      </c>
      <c r="H18" s="31" t="s">
        <v>41</v>
      </c>
      <c r="I18" s="32" t="s">
        <v>41</v>
      </c>
      <c r="J18" s="32" t="s">
        <v>41</v>
      </c>
      <c r="K18" s="31" t="s">
        <v>41</v>
      </c>
      <c r="L18" s="32" t="s">
        <v>41</v>
      </c>
      <c r="M18" s="32" t="s">
        <v>41</v>
      </c>
      <c r="N18" s="29"/>
      <c r="O18" s="29"/>
    </row>
    <row r="19">
      <c r="A19" s="13"/>
      <c r="B19" s="15" t="s">
        <v>47</v>
      </c>
      <c r="C19" s="15" t="s">
        <v>38</v>
      </c>
      <c r="D19" s="15" t="s">
        <v>39</v>
      </c>
      <c r="E19" s="15" t="s">
        <v>48</v>
      </c>
      <c r="F19" s="19">
        <f>532</f>
        <v>532</v>
      </c>
      <c r="G19" s="19"/>
      <c r="H19" s="15" t="s">
        <v>44</v>
      </c>
      <c r="I19" s="19">
        <f>67</f>
        <v>67</v>
      </c>
      <c r="J19" s="19">
        <f>67*200</f>
        <v>13400</v>
      </c>
      <c r="K19" s="15" t="s">
        <v>49</v>
      </c>
      <c r="L19" s="19">
        <f>14.5</f>
        <v>14.5</v>
      </c>
      <c r="M19" s="19">
        <f>14.5*200</f>
        <v>2900</v>
      </c>
      <c r="N19" s="29"/>
      <c r="O19" s="29"/>
    </row>
    <row r="20">
      <c r="A20" s="13"/>
      <c r="B20" s="24"/>
      <c r="C20" s="24"/>
      <c r="D20" s="24"/>
      <c r="E20" s="33" t="s">
        <v>36</v>
      </c>
      <c r="F20" s="26"/>
      <c r="G20" s="34">
        <f>SUM(G14:G19)</f>
        <v>36918</v>
      </c>
      <c r="H20" s="35"/>
      <c r="I20" s="35"/>
      <c r="J20" s="35"/>
      <c r="K20" s="35"/>
      <c r="L20" s="35"/>
      <c r="M20" s="35"/>
      <c r="N20" s="29"/>
      <c r="O20" s="29"/>
    </row>
    <row r="21">
      <c r="A21" s="13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9"/>
      <c r="O21" s="29"/>
    </row>
    <row r="22">
      <c r="A22" s="13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9"/>
      <c r="O22" s="29"/>
    </row>
    <row r="23">
      <c r="A23" s="14" t="s">
        <v>50</v>
      </c>
      <c r="B23" s="15" t="s">
        <v>11</v>
      </c>
      <c r="C23" s="15" t="s">
        <v>38</v>
      </c>
      <c r="D23" s="15" t="s">
        <v>39</v>
      </c>
      <c r="E23" s="15" t="s">
        <v>40</v>
      </c>
      <c r="F23" s="19">
        <f>140</f>
        <v>140</v>
      </c>
      <c r="G23" s="19">
        <f>140*200</f>
        <v>28000</v>
      </c>
      <c r="H23" s="31" t="s">
        <v>41</v>
      </c>
      <c r="I23" s="32" t="s">
        <v>41</v>
      </c>
      <c r="J23" s="32" t="s">
        <v>41</v>
      </c>
      <c r="K23" s="31" t="s">
        <v>41</v>
      </c>
      <c r="L23" s="32" t="s">
        <v>41</v>
      </c>
      <c r="M23" s="32" t="s">
        <v>41</v>
      </c>
      <c r="N23" s="29"/>
      <c r="O23" s="29"/>
    </row>
    <row r="24">
      <c r="A24" s="13"/>
      <c r="B24" s="15" t="s">
        <v>42</v>
      </c>
      <c r="C24" s="15" t="s">
        <v>51</v>
      </c>
      <c r="D24" s="15" t="s">
        <v>43</v>
      </c>
      <c r="E24" s="15" t="s">
        <v>20</v>
      </c>
      <c r="F24" s="18">
        <f>148</f>
        <v>148</v>
      </c>
      <c r="G24" s="18">
        <f>10*148</f>
        <v>1480</v>
      </c>
      <c r="H24" s="15" t="s">
        <v>40</v>
      </c>
      <c r="I24" s="19">
        <f>140</f>
        <v>140</v>
      </c>
      <c r="J24" s="19">
        <f>10*140</f>
        <v>1400</v>
      </c>
      <c r="K24" s="15" t="s">
        <v>44</v>
      </c>
      <c r="L24" s="19">
        <f>130</f>
        <v>130</v>
      </c>
      <c r="M24" s="19">
        <f>130*10</f>
        <v>1300</v>
      </c>
      <c r="N24" s="29"/>
      <c r="O24" s="29"/>
    </row>
    <row r="25">
      <c r="A25" s="13"/>
      <c r="B25" s="22" t="s">
        <v>23</v>
      </c>
      <c r="C25" s="15" t="s">
        <v>38</v>
      </c>
      <c r="D25" s="15" t="s">
        <v>39</v>
      </c>
      <c r="E25" s="15" t="s">
        <v>20</v>
      </c>
      <c r="F25" s="18">
        <v>109.0</v>
      </c>
      <c r="G25" s="19">
        <f>109*60</f>
        <v>6540</v>
      </c>
      <c r="H25" s="31" t="s">
        <v>41</v>
      </c>
      <c r="I25" s="32" t="s">
        <v>41</v>
      </c>
      <c r="J25" s="32" t="s">
        <v>41</v>
      </c>
      <c r="K25" s="31" t="s">
        <v>41</v>
      </c>
      <c r="L25" s="32" t="s">
        <v>41</v>
      </c>
      <c r="M25" s="32" t="s">
        <v>41</v>
      </c>
      <c r="N25" s="29"/>
      <c r="O25" s="29"/>
    </row>
    <row r="26">
      <c r="A26" s="13"/>
      <c r="B26" s="22" t="s">
        <v>25</v>
      </c>
      <c r="C26" s="15" t="s">
        <v>52</v>
      </c>
      <c r="D26" s="15" t="s">
        <v>39</v>
      </c>
      <c r="E26" s="15" t="s">
        <v>20</v>
      </c>
      <c r="F26" s="18" t="s">
        <v>27</v>
      </c>
      <c r="G26" s="20">
        <v>88800.0</v>
      </c>
      <c r="H26" s="31" t="s">
        <v>41</v>
      </c>
      <c r="I26" s="32" t="s">
        <v>41</v>
      </c>
      <c r="J26" s="32" t="s">
        <v>41</v>
      </c>
      <c r="K26" s="31" t="s">
        <v>41</v>
      </c>
      <c r="L26" s="32" t="s">
        <v>41</v>
      </c>
      <c r="M26" s="32" t="s">
        <v>41</v>
      </c>
      <c r="N26" s="29"/>
      <c r="O26" s="29"/>
    </row>
    <row r="27">
      <c r="A27" s="13"/>
      <c r="B27" s="22" t="s">
        <v>28</v>
      </c>
      <c r="C27" s="15" t="s">
        <v>45</v>
      </c>
      <c r="D27" s="15" t="s">
        <v>39</v>
      </c>
      <c r="E27" s="15" t="s">
        <v>20</v>
      </c>
      <c r="F27" s="20">
        <f>1.1</f>
        <v>1.1</v>
      </c>
      <c r="G27" s="20">
        <f>1.1*400</f>
        <v>440</v>
      </c>
      <c r="H27" s="31" t="s">
        <v>41</v>
      </c>
      <c r="I27" s="32" t="s">
        <v>41</v>
      </c>
      <c r="J27" s="32" t="s">
        <v>41</v>
      </c>
      <c r="K27" s="31" t="s">
        <v>41</v>
      </c>
      <c r="L27" s="32" t="s">
        <v>41</v>
      </c>
      <c r="M27" s="32" t="s">
        <v>41</v>
      </c>
      <c r="N27" s="29"/>
      <c r="O27" s="29"/>
    </row>
    <row r="28">
      <c r="A28" s="13"/>
      <c r="B28" s="15" t="s">
        <v>30</v>
      </c>
      <c r="C28" s="15" t="s">
        <v>38</v>
      </c>
      <c r="D28" s="15" t="s">
        <v>39</v>
      </c>
      <c r="E28" s="15" t="s">
        <v>48</v>
      </c>
      <c r="F28" s="19">
        <f>532</f>
        <v>532</v>
      </c>
      <c r="G28" s="19"/>
      <c r="H28" s="15" t="s">
        <v>53</v>
      </c>
      <c r="I28" s="19">
        <f>67</f>
        <v>67</v>
      </c>
      <c r="J28" s="36"/>
      <c r="K28" s="15" t="s">
        <v>49</v>
      </c>
      <c r="L28" s="19">
        <f>14.5</f>
        <v>14.5</v>
      </c>
      <c r="M28" s="19">
        <f>14.5*200</f>
        <v>2900</v>
      </c>
      <c r="N28" s="29"/>
      <c r="O28" s="29"/>
    </row>
    <row r="29">
      <c r="A29" s="13"/>
      <c r="B29" s="24"/>
      <c r="C29" s="24"/>
      <c r="D29" s="24"/>
      <c r="E29" s="33" t="s">
        <v>36</v>
      </c>
      <c r="F29" s="37"/>
      <c r="G29" s="28">
        <f>SUM(G23:G28)</f>
        <v>125260</v>
      </c>
      <c r="H29" s="24"/>
      <c r="I29" s="24"/>
      <c r="J29" s="24"/>
      <c r="K29" s="24"/>
      <c r="L29" s="24"/>
      <c r="M29" s="19"/>
      <c r="N29" s="29"/>
      <c r="O29" s="29"/>
    </row>
    <row r="30">
      <c r="A30" s="13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9"/>
      <c r="O30" s="29"/>
    </row>
    <row r="31">
      <c r="A31" s="13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9"/>
      <c r="O31" s="29"/>
    </row>
    <row r="32">
      <c r="A32" s="38" t="s">
        <v>54</v>
      </c>
      <c r="B32" s="15" t="s">
        <v>11</v>
      </c>
      <c r="C32" s="15" t="s">
        <v>55</v>
      </c>
      <c r="D32" s="15" t="s">
        <v>39</v>
      </c>
      <c r="E32" s="17" t="s">
        <v>14</v>
      </c>
      <c r="F32" s="18">
        <v>140.0</v>
      </c>
      <c r="G32" s="20">
        <v>28000.0</v>
      </c>
      <c r="H32" s="17" t="s">
        <v>15</v>
      </c>
      <c r="I32" s="18">
        <v>115.0</v>
      </c>
      <c r="J32" s="18">
        <v>23000.0</v>
      </c>
      <c r="K32" s="17" t="s">
        <v>16</v>
      </c>
      <c r="L32" s="18">
        <v>73.75</v>
      </c>
      <c r="M32" s="20">
        <v>14750.0</v>
      </c>
      <c r="N32" s="29"/>
      <c r="O32" s="29"/>
    </row>
    <row r="33">
      <c r="A33" s="13"/>
      <c r="B33" s="15" t="s">
        <v>42</v>
      </c>
      <c r="C33" s="15" t="s">
        <v>56</v>
      </c>
      <c r="D33" s="15" t="s">
        <v>43</v>
      </c>
      <c r="E33" s="20" t="s">
        <v>20</v>
      </c>
      <c r="F33" s="18">
        <v>148.0</v>
      </c>
      <c r="G33" s="18">
        <v>1776.0</v>
      </c>
      <c r="H33" s="17" t="s">
        <v>21</v>
      </c>
      <c r="I33" s="18">
        <v>140.0</v>
      </c>
      <c r="J33" s="18">
        <v>1680.0</v>
      </c>
      <c r="K33" s="17" t="s">
        <v>22</v>
      </c>
      <c r="L33" s="18">
        <v>130.0</v>
      </c>
      <c r="M33" s="20">
        <v>1560.0</v>
      </c>
      <c r="N33" s="29"/>
      <c r="O33" s="29"/>
    </row>
    <row r="34">
      <c r="A34" s="13"/>
      <c r="B34" s="22" t="s">
        <v>23</v>
      </c>
      <c r="C34" s="15" t="s">
        <v>55</v>
      </c>
      <c r="D34" s="15" t="s">
        <v>13</v>
      </c>
      <c r="E34" s="23" t="s">
        <v>20</v>
      </c>
      <c r="F34" s="18">
        <v>4.36</v>
      </c>
      <c r="G34" s="20">
        <v>872.0</v>
      </c>
      <c r="H34" s="23" t="s">
        <v>20</v>
      </c>
      <c r="I34" s="18">
        <v>4.36</v>
      </c>
      <c r="J34" s="20">
        <v>872.0</v>
      </c>
      <c r="K34" s="23" t="s">
        <v>20</v>
      </c>
      <c r="L34" s="18">
        <v>4.36</v>
      </c>
      <c r="M34" s="20">
        <v>872.0</v>
      </c>
      <c r="N34" s="29"/>
      <c r="O34" s="29"/>
    </row>
    <row r="35">
      <c r="A35" s="13"/>
      <c r="B35" s="22" t="s">
        <v>25</v>
      </c>
      <c r="C35" s="15" t="s">
        <v>57</v>
      </c>
      <c r="D35" s="15" t="s">
        <v>13</v>
      </c>
      <c r="E35" s="15" t="s">
        <v>20</v>
      </c>
      <c r="F35" s="18" t="s">
        <v>27</v>
      </c>
      <c r="G35" s="20">
        <v>11100.0</v>
      </c>
      <c r="H35" s="15" t="s">
        <v>20</v>
      </c>
      <c r="I35" s="18" t="s">
        <v>27</v>
      </c>
      <c r="J35" s="20">
        <v>11100.0</v>
      </c>
      <c r="K35" s="15" t="s">
        <v>20</v>
      </c>
      <c r="L35" s="18" t="s">
        <v>27</v>
      </c>
      <c r="M35" s="20">
        <v>11100.0</v>
      </c>
      <c r="N35" s="29"/>
      <c r="O35" s="29"/>
    </row>
    <row r="36">
      <c r="A36" s="13"/>
      <c r="B36" s="22" t="s">
        <v>28</v>
      </c>
      <c r="C36" s="15" t="s">
        <v>58</v>
      </c>
      <c r="D36" s="15" t="s">
        <v>29</v>
      </c>
      <c r="E36" s="15" t="s">
        <v>20</v>
      </c>
      <c r="F36" s="20">
        <v>1.1</v>
      </c>
      <c r="G36" s="20">
        <v>440.0</v>
      </c>
      <c r="H36" s="15" t="s">
        <v>20</v>
      </c>
      <c r="I36" s="20">
        <v>1.1</v>
      </c>
      <c r="J36" s="20">
        <v>440.0</v>
      </c>
      <c r="K36" s="15" t="s">
        <v>20</v>
      </c>
      <c r="L36" s="20">
        <v>1.1</v>
      </c>
      <c r="M36" s="20">
        <v>440.0</v>
      </c>
      <c r="N36" s="29"/>
      <c r="O36" s="29"/>
    </row>
    <row r="37">
      <c r="A37" s="13"/>
      <c r="B37" s="15" t="s">
        <v>30</v>
      </c>
      <c r="C37" s="15" t="s">
        <v>55</v>
      </c>
      <c r="D37" s="15" t="s">
        <v>39</v>
      </c>
      <c r="E37" s="15" t="s">
        <v>33</v>
      </c>
      <c r="F37" s="20">
        <v>55.0</v>
      </c>
      <c r="G37" s="18">
        <v>11000.0</v>
      </c>
      <c r="H37" s="17" t="s">
        <v>34</v>
      </c>
      <c r="I37" s="20">
        <v>43.1</v>
      </c>
      <c r="J37" s="18">
        <v>8620.0</v>
      </c>
      <c r="K37" s="20" t="s">
        <v>35</v>
      </c>
      <c r="L37" s="20">
        <v>18.0</v>
      </c>
      <c r="M37" s="20">
        <v>3600.0</v>
      </c>
      <c r="N37" s="29"/>
      <c r="O37" s="29"/>
    </row>
    <row r="38">
      <c r="A38" s="13"/>
      <c r="B38" s="24"/>
      <c r="C38" s="24"/>
      <c r="D38" s="24"/>
      <c r="E38" s="33" t="s">
        <v>36</v>
      </c>
      <c r="F38" s="24"/>
      <c r="G38" s="39">
        <f>SUM(G32:G37)</f>
        <v>53188</v>
      </c>
      <c r="H38" s="33" t="s">
        <v>36</v>
      </c>
      <c r="I38" s="24"/>
      <c r="J38" s="39">
        <f>SUM(J32:J37)</f>
        <v>45712</v>
      </c>
      <c r="K38" s="33" t="s">
        <v>36</v>
      </c>
      <c r="L38" s="24"/>
      <c r="M38" s="39">
        <f>SUM(M32:M37)</f>
        <v>32322</v>
      </c>
      <c r="N38" s="29"/>
      <c r="O38" s="29"/>
    </row>
    <row r="39">
      <c r="A39" s="13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9"/>
      <c r="O39" s="29"/>
    </row>
    <row r="40">
      <c r="A40" s="13"/>
      <c r="B40" s="15"/>
      <c r="C40" s="15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9"/>
      <c r="O40" s="29"/>
    </row>
    <row r="41">
      <c r="A41" s="13"/>
      <c r="B41" s="15"/>
      <c r="C41" s="15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9"/>
      <c r="O41" s="29"/>
    </row>
    <row r="42">
      <c r="B42" s="40"/>
    </row>
    <row r="43">
      <c r="B43" s="40"/>
      <c r="G43" s="41">
        <f>245000</f>
        <v>245000</v>
      </c>
    </row>
    <row r="44">
      <c r="B44" s="40"/>
    </row>
    <row r="45">
      <c r="B45" s="40"/>
    </row>
    <row r="48">
      <c r="A48" s="42"/>
      <c r="B48" s="3" t="s">
        <v>59</v>
      </c>
      <c r="C48" s="2"/>
      <c r="D48" s="4"/>
    </row>
    <row r="49">
      <c r="A49" s="43" t="s">
        <v>60</v>
      </c>
      <c r="B49" s="44" t="s">
        <v>61</v>
      </c>
      <c r="C49" s="45"/>
      <c r="D49" s="46"/>
    </row>
    <row r="50">
      <c r="A50" s="47" t="s">
        <v>11</v>
      </c>
      <c r="B50" s="48">
        <v>800.0</v>
      </c>
      <c r="C50" s="49" t="s">
        <v>62</v>
      </c>
      <c r="D50" s="50"/>
    </row>
    <row r="51">
      <c r="A51" s="47" t="s">
        <v>63</v>
      </c>
      <c r="B51" s="48">
        <v>38.0</v>
      </c>
      <c r="C51" s="49" t="s">
        <v>64</v>
      </c>
      <c r="D51" s="50"/>
    </row>
    <row r="52">
      <c r="A52" s="47" t="s">
        <v>65</v>
      </c>
      <c r="B52" s="48">
        <v>1200.0</v>
      </c>
      <c r="C52" s="49" t="s">
        <v>62</v>
      </c>
      <c r="D52" s="50"/>
    </row>
    <row r="53">
      <c r="A53" s="47" t="s">
        <v>66</v>
      </c>
      <c r="B53" s="48">
        <v>6900.0</v>
      </c>
      <c r="C53" s="49" t="s">
        <v>62</v>
      </c>
      <c r="D53" s="50"/>
    </row>
    <row r="54">
      <c r="A54" s="47" t="s">
        <v>67</v>
      </c>
      <c r="B54" s="48">
        <v>1600.0</v>
      </c>
      <c r="C54" s="49" t="s">
        <v>62</v>
      </c>
      <c r="D54" s="50"/>
    </row>
    <row r="55">
      <c r="A55" s="47" t="s">
        <v>30</v>
      </c>
      <c r="B55" s="48">
        <v>800.0</v>
      </c>
      <c r="C55" s="49" t="s">
        <v>62</v>
      </c>
      <c r="D55" s="50"/>
    </row>
    <row r="56">
      <c r="A56" s="47"/>
      <c r="B56" s="48"/>
      <c r="C56" s="13"/>
      <c r="D56" s="50"/>
    </row>
    <row r="57">
      <c r="A57" s="51"/>
      <c r="B57" s="52"/>
      <c r="C57" s="13"/>
      <c r="D57" s="50"/>
    </row>
    <row r="58">
      <c r="A58" s="53"/>
      <c r="B58" s="54"/>
      <c r="C58" s="55"/>
      <c r="D58" s="56"/>
    </row>
    <row r="59">
      <c r="A59" s="57"/>
      <c r="D59" s="58"/>
    </row>
    <row r="60">
      <c r="A60" s="57"/>
      <c r="D60" s="58"/>
    </row>
    <row r="61">
      <c r="A61" s="57"/>
      <c r="D61" s="58"/>
    </row>
    <row r="62">
      <c r="A62" s="59"/>
      <c r="B62" s="60"/>
      <c r="C62" s="60"/>
      <c r="D62" s="61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8.57"/>
    <col customWidth="1" min="2" max="2" width="52.57"/>
    <col customWidth="1" min="3" max="3" width="11.0"/>
    <col customWidth="1" min="4" max="4" width="14.29"/>
    <col customWidth="1" min="5" max="5" width="8.0"/>
    <col customWidth="1" min="6" max="6" width="34.29"/>
  </cols>
  <sheetData>
    <row r="1">
      <c r="B1" s="62"/>
      <c r="C1" s="62"/>
    </row>
    <row r="2">
      <c r="B2" s="63" t="s">
        <v>68</v>
      </c>
      <c r="C2" s="62"/>
    </row>
    <row r="3">
      <c r="B3" s="63" t="s">
        <v>69</v>
      </c>
      <c r="C3" s="62"/>
      <c r="D3" s="64" t="s">
        <v>70</v>
      </c>
      <c r="H3" s="64" t="s">
        <v>71</v>
      </c>
      <c r="I3" s="64" t="s">
        <v>72</v>
      </c>
    </row>
    <row r="4">
      <c r="A4" s="64" t="s">
        <v>73</v>
      </c>
      <c r="B4" s="65" t="s">
        <v>74</v>
      </c>
      <c r="C4" s="65">
        <v>500.0</v>
      </c>
      <c r="D4" s="64">
        <v>116.0</v>
      </c>
      <c r="E4" s="64">
        <f t="shared" ref="E4:E6" si="1">C4*D4</f>
        <v>58000</v>
      </c>
      <c r="F4" s="64" t="s">
        <v>75</v>
      </c>
      <c r="H4" s="64">
        <v>200.0</v>
      </c>
      <c r="I4" s="64">
        <v>300.0</v>
      </c>
    </row>
    <row r="5">
      <c r="B5" s="65" t="s">
        <v>76</v>
      </c>
      <c r="C5" s="65">
        <v>25.0</v>
      </c>
      <c r="D5" s="64">
        <v>196.0</v>
      </c>
      <c r="E5" s="64">
        <f t="shared" si="1"/>
        <v>4900</v>
      </c>
      <c r="F5" s="64" t="s">
        <v>77</v>
      </c>
      <c r="H5" s="64">
        <v>12.0</v>
      </c>
      <c r="I5" s="64">
        <v>8.0</v>
      </c>
    </row>
    <row r="6">
      <c r="B6" s="65" t="s">
        <v>78</v>
      </c>
      <c r="C6" s="65">
        <v>8.0</v>
      </c>
      <c r="D6" s="64">
        <v>290.0</v>
      </c>
      <c r="E6" s="64">
        <f t="shared" si="1"/>
        <v>2320</v>
      </c>
      <c r="F6" s="64" t="s">
        <v>79</v>
      </c>
      <c r="H6" s="64">
        <v>2.0</v>
      </c>
      <c r="I6" s="64">
        <v>3.0</v>
      </c>
    </row>
    <row r="7">
      <c r="B7" s="65" t="s">
        <v>80</v>
      </c>
      <c r="C7" s="65">
        <v>850.0</v>
      </c>
      <c r="D7" s="64">
        <v>81.0</v>
      </c>
      <c r="E7" s="64">
        <f>D7*C7</f>
        <v>68850</v>
      </c>
      <c r="F7" s="66" t="s">
        <v>81</v>
      </c>
      <c r="G7" s="67">
        <f>E4+E5+E6+E7+E8+E9</f>
        <v>164714</v>
      </c>
      <c r="H7" s="64">
        <v>600.0</v>
      </c>
      <c r="I7" s="64">
        <v>0.0</v>
      </c>
    </row>
    <row r="8">
      <c r="B8" s="65" t="s">
        <v>82</v>
      </c>
      <c r="C8" s="65">
        <v>7.0</v>
      </c>
      <c r="D8" s="64">
        <v>92.0</v>
      </c>
      <c r="E8" s="64">
        <f t="shared" ref="E8:E9" si="2">C8*D8</f>
        <v>644</v>
      </c>
      <c r="F8" s="64" t="s">
        <v>77</v>
      </c>
    </row>
    <row r="9">
      <c r="B9" s="65" t="s">
        <v>83</v>
      </c>
      <c r="C9" s="65">
        <v>100.0</v>
      </c>
      <c r="D9" s="64">
        <v>300.0</v>
      </c>
      <c r="E9" s="64">
        <f t="shared" si="2"/>
        <v>30000</v>
      </c>
      <c r="F9" s="64" t="s">
        <v>84</v>
      </c>
    </row>
    <row r="10">
      <c r="B10" s="62"/>
      <c r="C10" s="62"/>
    </row>
    <row r="11">
      <c r="B11" s="62"/>
      <c r="C11" s="62"/>
    </row>
    <row r="12">
      <c r="B12" s="63" t="s">
        <v>85</v>
      </c>
      <c r="C12" s="62"/>
    </row>
    <row r="13">
      <c r="B13" s="68" t="s">
        <v>86</v>
      </c>
      <c r="C13" s="68">
        <v>50.0</v>
      </c>
      <c r="D13" s="64" t="s">
        <v>87</v>
      </c>
    </row>
    <row r="14">
      <c r="B14" s="69" t="s">
        <v>88</v>
      </c>
      <c r="C14" s="69">
        <v>50.0</v>
      </c>
    </row>
    <row r="15">
      <c r="B15" s="68"/>
      <c r="C15" s="68"/>
    </row>
    <row r="16">
      <c r="B16" s="69"/>
      <c r="C16" s="69"/>
    </row>
    <row r="17">
      <c r="B17" s="68" t="s">
        <v>89</v>
      </c>
      <c r="C17" s="68"/>
      <c r="D17" s="64">
        <v>160.0</v>
      </c>
    </row>
    <row r="18">
      <c r="B18" s="69" t="s">
        <v>90</v>
      </c>
      <c r="C18" s="69"/>
      <c r="D18" s="64" t="s">
        <v>91</v>
      </c>
    </row>
    <row r="19">
      <c r="B19" s="62"/>
      <c r="C19" s="62"/>
    </row>
    <row r="20">
      <c r="B20" s="62"/>
      <c r="C20" s="62"/>
    </row>
    <row r="21">
      <c r="B21" s="62"/>
      <c r="C21" s="62"/>
    </row>
    <row r="22">
      <c r="B22" s="62"/>
      <c r="C22" s="62"/>
    </row>
    <row r="23">
      <c r="B23" s="62"/>
      <c r="C23" s="62"/>
    </row>
    <row r="24">
      <c r="B24" s="62"/>
      <c r="C24" s="62"/>
    </row>
    <row r="25">
      <c r="B25" s="62"/>
      <c r="C25" s="62"/>
    </row>
    <row r="26">
      <c r="B26" s="62"/>
      <c r="C26" s="62"/>
    </row>
    <row r="27">
      <c r="B27" s="62"/>
      <c r="C27" s="62"/>
    </row>
    <row r="28">
      <c r="B28" s="62"/>
      <c r="C28" s="62"/>
    </row>
    <row r="29">
      <c r="B29" s="62"/>
      <c r="C29" s="62"/>
    </row>
    <row r="30">
      <c r="B30" s="62"/>
      <c r="C30" s="62"/>
    </row>
    <row r="31">
      <c r="B31" s="62"/>
      <c r="C31" s="62"/>
    </row>
    <row r="32">
      <c r="B32" s="62"/>
      <c r="C32" s="62"/>
    </row>
    <row r="33">
      <c r="B33" s="62"/>
      <c r="C33" s="62"/>
    </row>
    <row r="34">
      <c r="B34" s="62"/>
      <c r="C34" s="62"/>
    </row>
    <row r="35">
      <c r="B35" s="62"/>
      <c r="C35" s="62"/>
    </row>
    <row r="36">
      <c r="B36" s="62"/>
      <c r="C36" s="62"/>
    </row>
    <row r="37">
      <c r="B37" s="62"/>
      <c r="C37" s="62"/>
    </row>
    <row r="38">
      <c r="B38" s="62"/>
      <c r="C38" s="62"/>
    </row>
    <row r="39">
      <c r="B39" s="62"/>
      <c r="C39" s="62"/>
    </row>
    <row r="40">
      <c r="B40" s="62"/>
      <c r="C40" s="62"/>
    </row>
    <row r="41">
      <c r="B41" s="62"/>
      <c r="C41" s="62"/>
    </row>
    <row r="42">
      <c r="B42" s="62"/>
      <c r="C42" s="62"/>
    </row>
    <row r="43">
      <c r="B43" s="62"/>
      <c r="C43" s="62"/>
    </row>
    <row r="44">
      <c r="B44" s="62"/>
      <c r="C44" s="62"/>
    </row>
    <row r="45">
      <c r="B45" s="62"/>
      <c r="C45" s="62"/>
    </row>
    <row r="46">
      <c r="B46" s="62"/>
      <c r="C46" s="62"/>
    </row>
    <row r="47">
      <c r="B47" s="62"/>
      <c r="C47" s="62"/>
    </row>
    <row r="48">
      <c r="B48" s="62"/>
      <c r="C48" s="62"/>
    </row>
    <row r="49">
      <c r="B49" s="62"/>
      <c r="C49" s="62"/>
    </row>
    <row r="50">
      <c r="B50" s="62"/>
      <c r="C50" s="62"/>
    </row>
    <row r="51">
      <c r="B51" s="62"/>
      <c r="C51" s="62"/>
    </row>
    <row r="52">
      <c r="B52" s="62"/>
      <c r="C52" s="62"/>
    </row>
    <row r="53">
      <c r="B53" s="62"/>
      <c r="C53" s="62"/>
    </row>
    <row r="54">
      <c r="B54" s="62"/>
      <c r="C54" s="62"/>
    </row>
    <row r="55">
      <c r="B55" s="62"/>
      <c r="C55" s="62"/>
    </row>
    <row r="56">
      <c r="B56" s="62"/>
      <c r="C56" s="62"/>
    </row>
    <row r="57">
      <c r="B57" s="62"/>
      <c r="C57" s="62"/>
    </row>
    <row r="58">
      <c r="B58" s="62"/>
      <c r="C58" s="62"/>
    </row>
    <row r="59">
      <c r="B59" s="62"/>
      <c r="C59" s="62"/>
    </row>
    <row r="60">
      <c r="B60" s="62"/>
      <c r="C60" s="62"/>
    </row>
    <row r="61">
      <c r="B61" s="62"/>
      <c r="C61" s="62"/>
    </row>
    <row r="62">
      <c r="B62" s="62"/>
      <c r="C62" s="62"/>
    </row>
    <row r="63">
      <c r="B63" s="62"/>
      <c r="C63" s="62"/>
    </row>
    <row r="64">
      <c r="B64" s="62"/>
      <c r="C64" s="62"/>
    </row>
    <row r="65">
      <c r="B65" s="62"/>
      <c r="C65" s="62"/>
    </row>
    <row r="66">
      <c r="B66" s="62"/>
      <c r="C66" s="62"/>
    </row>
    <row r="67">
      <c r="B67" s="62"/>
      <c r="C67" s="62"/>
    </row>
    <row r="68">
      <c r="B68" s="62"/>
      <c r="C68" s="62"/>
    </row>
    <row r="69">
      <c r="B69" s="62"/>
      <c r="C69" s="62"/>
    </row>
    <row r="70">
      <c r="B70" s="62"/>
      <c r="C70" s="62"/>
    </row>
    <row r="71">
      <c r="B71" s="62"/>
      <c r="C71" s="62"/>
    </row>
    <row r="72">
      <c r="B72" s="62"/>
      <c r="C72" s="62"/>
    </row>
    <row r="73">
      <c r="B73" s="62"/>
      <c r="C73" s="62"/>
    </row>
    <row r="74">
      <c r="B74" s="62"/>
      <c r="C74" s="62"/>
    </row>
    <row r="75">
      <c r="B75" s="62"/>
      <c r="C75" s="62"/>
    </row>
    <row r="76">
      <c r="B76" s="62"/>
      <c r="C76" s="62"/>
    </row>
    <row r="77">
      <c r="B77" s="62"/>
      <c r="C77" s="62"/>
    </row>
    <row r="78">
      <c r="B78" s="62"/>
      <c r="C78" s="62"/>
    </row>
    <row r="79">
      <c r="B79" s="62"/>
      <c r="C79" s="62"/>
    </row>
    <row r="80">
      <c r="B80" s="62"/>
      <c r="C80" s="62"/>
    </row>
    <row r="81">
      <c r="B81" s="62"/>
      <c r="C81" s="62"/>
    </row>
    <row r="82">
      <c r="B82" s="62"/>
      <c r="C82" s="62"/>
    </row>
    <row r="83">
      <c r="B83" s="62"/>
      <c r="C83" s="62"/>
    </row>
    <row r="84">
      <c r="B84" s="62"/>
      <c r="C84" s="62"/>
    </row>
    <row r="85">
      <c r="B85" s="62"/>
      <c r="C85" s="62"/>
    </row>
    <row r="86">
      <c r="B86" s="62"/>
      <c r="C86" s="62"/>
    </row>
    <row r="87">
      <c r="B87" s="62"/>
      <c r="C87" s="62"/>
    </row>
    <row r="88">
      <c r="B88" s="62"/>
      <c r="C88" s="62"/>
    </row>
    <row r="89">
      <c r="B89" s="62"/>
      <c r="C89" s="62"/>
    </row>
    <row r="90">
      <c r="B90" s="62"/>
      <c r="C90" s="62"/>
    </row>
    <row r="91">
      <c r="B91" s="62"/>
      <c r="C91" s="62"/>
    </row>
    <row r="92">
      <c r="B92" s="62"/>
      <c r="C92" s="62"/>
    </row>
    <row r="93">
      <c r="B93" s="62"/>
      <c r="C93" s="62"/>
    </row>
    <row r="94">
      <c r="B94" s="62"/>
      <c r="C94" s="62"/>
    </row>
    <row r="95">
      <c r="B95" s="62"/>
      <c r="C95" s="62"/>
    </row>
    <row r="96">
      <c r="B96" s="62"/>
      <c r="C96" s="62"/>
    </row>
    <row r="97">
      <c r="B97" s="62"/>
      <c r="C97" s="62"/>
    </row>
    <row r="98">
      <c r="B98" s="62"/>
      <c r="C98" s="62"/>
    </row>
    <row r="99">
      <c r="B99" s="62"/>
      <c r="C99" s="62"/>
    </row>
    <row r="100">
      <c r="B100" s="62"/>
      <c r="C100" s="62"/>
    </row>
    <row r="101">
      <c r="B101" s="62"/>
      <c r="C101" s="62"/>
    </row>
    <row r="102">
      <c r="B102" s="62"/>
      <c r="C102" s="62"/>
    </row>
    <row r="103">
      <c r="B103" s="62"/>
      <c r="C103" s="62"/>
    </row>
    <row r="104">
      <c r="B104" s="62"/>
      <c r="C104" s="62"/>
    </row>
    <row r="105">
      <c r="B105" s="62"/>
      <c r="C105" s="62"/>
    </row>
    <row r="106">
      <c r="B106" s="62"/>
      <c r="C106" s="62"/>
    </row>
    <row r="107">
      <c r="B107" s="62"/>
      <c r="C107" s="62"/>
    </row>
    <row r="108">
      <c r="B108" s="62"/>
      <c r="C108" s="62"/>
    </row>
    <row r="109">
      <c r="B109" s="62"/>
      <c r="C109" s="62"/>
    </row>
    <row r="110">
      <c r="B110" s="62"/>
      <c r="C110" s="62"/>
    </row>
    <row r="111">
      <c r="B111" s="62"/>
      <c r="C111" s="62"/>
    </row>
    <row r="112">
      <c r="B112" s="62"/>
      <c r="C112" s="62"/>
    </row>
    <row r="113">
      <c r="B113" s="62"/>
      <c r="C113" s="62"/>
    </row>
    <row r="114">
      <c r="B114" s="62"/>
      <c r="C114" s="62"/>
    </row>
    <row r="115">
      <c r="B115" s="62"/>
      <c r="C115" s="62"/>
    </row>
    <row r="116">
      <c r="B116" s="62"/>
      <c r="C116" s="62"/>
    </row>
    <row r="117">
      <c r="B117" s="62"/>
      <c r="C117" s="62"/>
    </row>
    <row r="118">
      <c r="B118" s="62"/>
      <c r="C118" s="62"/>
    </row>
    <row r="119">
      <c r="B119" s="62"/>
      <c r="C119" s="62"/>
    </row>
    <row r="120">
      <c r="B120" s="62"/>
      <c r="C120" s="62"/>
    </row>
    <row r="121">
      <c r="B121" s="62"/>
      <c r="C121" s="62"/>
    </row>
    <row r="122">
      <c r="B122" s="62"/>
      <c r="C122" s="62"/>
    </row>
    <row r="123">
      <c r="B123" s="62"/>
      <c r="C123" s="62"/>
    </row>
    <row r="124">
      <c r="B124" s="62"/>
      <c r="C124" s="62"/>
    </row>
    <row r="125">
      <c r="B125" s="62"/>
      <c r="C125" s="62"/>
    </row>
    <row r="126">
      <c r="B126" s="62"/>
      <c r="C126" s="62"/>
    </row>
    <row r="127">
      <c r="B127" s="62"/>
      <c r="C127" s="62"/>
    </row>
    <row r="128">
      <c r="B128" s="62"/>
      <c r="C128" s="62"/>
    </row>
    <row r="129">
      <c r="B129" s="62"/>
      <c r="C129" s="62"/>
    </row>
    <row r="130">
      <c r="B130" s="62"/>
      <c r="C130" s="62"/>
    </row>
    <row r="131">
      <c r="B131" s="62"/>
      <c r="C131" s="62"/>
    </row>
    <row r="132">
      <c r="B132" s="62"/>
      <c r="C132" s="62"/>
    </row>
    <row r="133">
      <c r="B133" s="62"/>
      <c r="C133" s="62"/>
    </row>
    <row r="134">
      <c r="B134" s="62"/>
      <c r="C134" s="62"/>
    </row>
    <row r="135">
      <c r="B135" s="62"/>
      <c r="C135" s="62"/>
    </row>
    <row r="136">
      <c r="B136" s="62"/>
      <c r="C136" s="62"/>
    </row>
    <row r="137">
      <c r="B137" s="62"/>
      <c r="C137" s="62"/>
    </row>
    <row r="138">
      <c r="B138" s="62"/>
      <c r="C138" s="62"/>
    </row>
    <row r="139">
      <c r="B139" s="62"/>
      <c r="C139" s="62"/>
    </row>
    <row r="140">
      <c r="B140" s="62"/>
      <c r="C140" s="62"/>
    </row>
    <row r="141">
      <c r="B141" s="62"/>
      <c r="C141" s="62"/>
    </row>
    <row r="142">
      <c r="B142" s="62"/>
      <c r="C142" s="62"/>
    </row>
    <row r="143">
      <c r="B143" s="62"/>
      <c r="C143" s="62"/>
    </row>
    <row r="144">
      <c r="B144" s="62"/>
      <c r="C144" s="62"/>
    </row>
    <row r="145">
      <c r="B145" s="62"/>
      <c r="C145" s="62"/>
    </row>
    <row r="146">
      <c r="B146" s="62"/>
      <c r="C146" s="62"/>
    </row>
    <row r="147">
      <c r="B147" s="62"/>
      <c r="C147" s="62"/>
    </row>
    <row r="148">
      <c r="B148" s="62"/>
      <c r="C148" s="62"/>
    </row>
    <row r="149">
      <c r="B149" s="62"/>
      <c r="C149" s="62"/>
    </row>
    <row r="150">
      <c r="B150" s="62"/>
      <c r="C150" s="62"/>
    </row>
    <row r="151">
      <c r="B151" s="62"/>
      <c r="C151" s="62"/>
    </row>
    <row r="152">
      <c r="B152" s="62"/>
      <c r="C152" s="62"/>
    </row>
    <row r="153">
      <c r="B153" s="62"/>
      <c r="C153" s="62"/>
    </row>
    <row r="154">
      <c r="B154" s="62"/>
      <c r="C154" s="62"/>
    </row>
    <row r="155">
      <c r="B155" s="62"/>
      <c r="C155" s="62"/>
    </row>
    <row r="156">
      <c r="B156" s="62"/>
      <c r="C156" s="62"/>
    </row>
    <row r="157">
      <c r="B157" s="62"/>
      <c r="C157" s="62"/>
    </row>
    <row r="158">
      <c r="B158" s="62"/>
      <c r="C158" s="62"/>
    </row>
    <row r="159">
      <c r="B159" s="62"/>
      <c r="C159" s="62"/>
    </row>
    <row r="160">
      <c r="B160" s="62"/>
      <c r="C160" s="62"/>
    </row>
    <row r="161">
      <c r="B161" s="62"/>
      <c r="C161" s="62"/>
    </row>
    <row r="162">
      <c r="B162" s="62"/>
      <c r="C162" s="62"/>
    </row>
    <row r="163">
      <c r="B163" s="62"/>
      <c r="C163" s="62"/>
    </row>
    <row r="164">
      <c r="B164" s="62"/>
      <c r="C164" s="62"/>
    </row>
    <row r="165">
      <c r="B165" s="62"/>
      <c r="C165" s="62"/>
    </row>
    <row r="166">
      <c r="B166" s="62"/>
      <c r="C166" s="62"/>
    </row>
    <row r="167">
      <c r="B167" s="62"/>
      <c r="C167" s="62"/>
    </row>
    <row r="168">
      <c r="B168" s="62"/>
      <c r="C168" s="62"/>
    </row>
    <row r="169">
      <c r="B169" s="62"/>
      <c r="C169" s="62"/>
    </row>
    <row r="170">
      <c r="B170" s="62"/>
      <c r="C170" s="62"/>
    </row>
    <row r="171">
      <c r="B171" s="62"/>
      <c r="C171" s="62"/>
    </row>
    <row r="172">
      <c r="B172" s="62"/>
      <c r="C172" s="62"/>
    </row>
    <row r="173">
      <c r="B173" s="62"/>
      <c r="C173" s="62"/>
    </row>
    <row r="174">
      <c r="B174" s="62"/>
      <c r="C174" s="62"/>
    </row>
    <row r="175">
      <c r="B175" s="62"/>
      <c r="C175" s="62"/>
    </row>
    <row r="176">
      <c r="B176" s="62"/>
      <c r="C176" s="62"/>
    </row>
    <row r="177">
      <c r="B177" s="62"/>
      <c r="C177" s="62"/>
    </row>
    <row r="178">
      <c r="B178" s="62"/>
      <c r="C178" s="62"/>
    </row>
    <row r="179">
      <c r="B179" s="62"/>
      <c r="C179" s="62"/>
    </row>
    <row r="180">
      <c r="B180" s="62"/>
      <c r="C180" s="62"/>
    </row>
    <row r="181">
      <c r="B181" s="62"/>
      <c r="C181" s="62"/>
    </row>
    <row r="182">
      <c r="B182" s="62"/>
      <c r="C182" s="62"/>
    </row>
    <row r="183">
      <c r="B183" s="62"/>
      <c r="C183" s="62"/>
    </row>
    <row r="184">
      <c r="B184" s="62"/>
      <c r="C184" s="62"/>
    </row>
    <row r="185">
      <c r="B185" s="62"/>
      <c r="C185" s="62"/>
    </row>
    <row r="186">
      <c r="B186" s="62"/>
      <c r="C186" s="62"/>
    </row>
    <row r="187">
      <c r="B187" s="62"/>
      <c r="C187" s="62"/>
    </row>
    <row r="188">
      <c r="B188" s="62"/>
      <c r="C188" s="62"/>
    </row>
    <row r="189">
      <c r="B189" s="62"/>
      <c r="C189" s="62"/>
    </row>
    <row r="190">
      <c r="B190" s="62"/>
      <c r="C190" s="62"/>
    </row>
    <row r="191">
      <c r="B191" s="62"/>
      <c r="C191" s="62"/>
    </row>
    <row r="192">
      <c r="B192" s="62"/>
      <c r="C192" s="62"/>
    </row>
    <row r="193">
      <c r="B193" s="62"/>
      <c r="C193" s="62"/>
    </row>
    <row r="194">
      <c r="B194" s="62"/>
      <c r="C194" s="62"/>
    </row>
    <row r="195">
      <c r="B195" s="62"/>
      <c r="C195" s="62"/>
    </row>
    <row r="196">
      <c r="B196" s="62"/>
      <c r="C196" s="62"/>
    </row>
    <row r="197">
      <c r="B197" s="62"/>
      <c r="C197" s="62"/>
    </row>
    <row r="198">
      <c r="B198" s="62"/>
      <c r="C198" s="62"/>
    </row>
    <row r="199">
      <c r="B199" s="62"/>
      <c r="C199" s="62"/>
    </row>
    <row r="200">
      <c r="B200" s="62"/>
      <c r="C200" s="62"/>
    </row>
    <row r="201">
      <c r="B201" s="62"/>
      <c r="C201" s="62"/>
    </row>
    <row r="202">
      <c r="B202" s="62"/>
      <c r="C202" s="62"/>
    </row>
    <row r="203">
      <c r="B203" s="62"/>
      <c r="C203" s="62"/>
    </row>
    <row r="204">
      <c r="B204" s="62"/>
      <c r="C204" s="62"/>
    </row>
    <row r="205">
      <c r="B205" s="62"/>
      <c r="C205" s="62"/>
    </row>
    <row r="206">
      <c r="B206" s="62"/>
      <c r="C206" s="62"/>
    </row>
    <row r="207">
      <c r="B207" s="62"/>
      <c r="C207" s="62"/>
    </row>
    <row r="208">
      <c r="B208" s="62"/>
      <c r="C208" s="62"/>
    </row>
    <row r="209">
      <c r="B209" s="62"/>
      <c r="C209" s="62"/>
    </row>
    <row r="210">
      <c r="B210" s="62"/>
      <c r="C210" s="62"/>
    </row>
    <row r="211">
      <c r="B211" s="62"/>
      <c r="C211" s="62"/>
    </row>
    <row r="212">
      <c r="B212" s="62"/>
      <c r="C212" s="62"/>
    </row>
    <row r="213">
      <c r="B213" s="62"/>
      <c r="C213" s="62"/>
    </row>
    <row r="214">
      <c r="B214" s="62"/>
      <c r="C214" s="62"/>
    </row>
    <row r="215">
      <c r="B215" s="62"/>
      <c r="C215" s="62"/>
    </row>
    <row r="216">
      <c r="B216" s="62"/>
      <c r="C216" s="62"/>
    </row>
    <row r="217">
      <c r="B217" s="62"/>
      <c r="C217" s="62"/>
    </row>
    <row r="218">
      <c r="B218" s="62"/>
      <c r="C218" s="62"/>
    </row>
    <row r="219">
      <c r="B219" s="62"/>
      <c r="C219" s="62"/>
    </row>
    <row r="220">
      <c r="B220" s="62"/>
      <c r="C220" s="62"/>
    </row>
    <row r="221">
      <c r="B221" s="62"/>
      <c r="C221" s="62"/>
    </row>
    <row r="222">
      <c r="B222" s="62"/>
      <c r="C222" s="62"/>
    </row>
    <row r="223">
      <c r="B223" s="62"/>
      <c r="C223" s="62"/>
    </row>
    <row r="224">
      <c r="B224" s="62"/>
      <c r="C224" s="62"/>
    </row>
    <row r="225">
      <c r="B225" s="62"/>
      <c r="C225" s="62"/>
    </row>
    <row r="226">
      <c r="B226" s="62"/>
      <c r="C226" s="62"/>
    </row>
    <row r="227">
      <c r="B227" s="62"/>
      <c r="C227" s="62"/>
    </row>
    <row r="228">
      <c r="B228" s="62"/>
      <c r="C228" s="62"/>
    </row>
    <row r="229">
      <c r="B229" s="62"/>
      <c r="C229" s="62"/>
    </row>
    <row r="230">
      <c r="B230" s="62"/>
      <c r="C230" s="62"/>
    </row>
    <row r="231">
      <c r="B231" s="62"/>
      <c r="C231" s="62"/>
    </row>
    <row r="232">
      <c r="B232" s="62"/>
      <c r="C232" s="62"/>
    </row>
    <row r="233">
      <c r="B233" s="62"/>
      <c r="C233" s="62"/>
    </row>
    <row r="234">
      <c r="B234" s="62"/>
      <c r="C234" s="62"/>
    </row>
    <row r="235">
      <c r="B235" s="62"/>
      <c r="C235" s="62"/>
    </row>
    <row r="236">
      <c r="B236" s="62"/>
      <c r="C236" s="62"/>
    </row>
    <row r="237">
      <c r="B237" s="62"/>
      <c r="C237" s="62"/>
    </row>
    <row r="238">
      <c r="B238" s="62"/>
      <c r="C238" s="62"/>
    </row>
    <row r="239">
      <c r="B239" s="62"/>
      <c r="C239" s="62"/>
    </row>
    <row r="240">
      <c r="B240" s="62"/>
      <c r="C240" s="62"/>
    </row>
    <row r="241">
      <c r="B241" s="62"/>
      <c r="C241" s="62"/>
    </row>
    <row r="242">
      <c r="B242" s="62"/>
      <c r="C242" s="62"/>
    </row>
    <row r="243">
      <c r="B243" s="62"/>
      <c r="C243" s="62"/>
    </row>
    <row r="244">
      <c r="B244" s="62"/>
      <c r="C244" s="62"/>
    </row>
    <row r="245">
      <c r="B245" s="62"/>
      <c r="C245" s="62"/>
    </row>
    <row r="246">
      <c r="B246" s="62"/>
      <c r="C246" s="62"/>
    </row>
    <row r="247">
      <c r="B247" s="62"/>
      <c r="C247" s="62"/>
    </row>
    <row r="248">
      <c r="B248" s="62"/>
      <c r="C248" s="62"/>
    </row>
    <row r="249">
      <c r="B249" s="62"/>
      <c r="C249" s="62"/>
    </row>
    <row r="250">
      <c r="B250" s="62"/>
      <c r="C250" s="62"/>
    </row>
    <row r="251">
      <c r="B251" s="62"/>
      <c r="C251" s="62"/>
    </row>
    <row r="252">
      <c r="B252" s="62"/>
      <c r="C252" s="62"/>
    </row>
    <row r="253">
      <c r="B253" s="62"/>
      <c r="C253" s="62"/>
    </row>
    <row r="254">
      <c r="B254" s="62"/>
      <c r="C254" s="62"/>
    </row>
    <row r="255">
      <c r="B255" s="62"/>
      <c r="C255" s="62"/>
    </row>
    <row r="256">
      <c r="B256" s="62"/>
      <c r="C256" s="62"/>
    </row>
    <row r="257">
      <c r="B257" s="62"/>
      <c r="C257" s="62"/>
    </row>
    <row r="258">
      <c r="B258" s="62"/>
      <c r="C258" s="62"/>
    </row>
    <row r="259">
      <c r="B259" s="62"/>
      <c r="C259" s="62"/>
    </row>
    <row r="260">
      <c r="B260" s="62"/>
      <c r="C260" s="62"/>
    </row>
    <row r="261">
      <c r="B261" s="62"/>
      <c r="C261" s="62"/>
    </row>
    <row r="262">
      <c r="B262" s="62"/>
      <c r="C262" s="62"/>
    </row>
    <row r="263">
      <c r="B263" s="62"/>
      <c r="C263" s="62"/>
    </row>
    <row r="264">
      <c r="B264" s="62"/>
      <c r="C264" s="62"/>
    </row>
    <row r="265">
      <c r="B265" s="62"/>
      <c r="C265" s="62"/>
    </row>
    <row r="266">
      <c r="B266" s="62"/>
      <c r="C266" s="62"/>
    </row>
    <row r="267">
      <c r="B267" s="62"/>
      <c r="C267" s="62"/>
    </row>
    <row r="268">
      <c r="B268" s="62"/>
      <c r="C268" s="62"/>
    </row>
    <row r="269">
      <c r="B269" s="62"/>
      <c r="C269" s="62"/>
    </row>
    <row r="270">
      <c r="B270" s="62"/>
      <c r="C270" s="62"/>
    </row>
    <row r="271">
      <c r="B271" s="62"/>
      <c r="C271" s="62"/>
    </row>
    <row r="272">
      <c r="B272" s="62"/>
      <c r="C272" s="62"/>
    </row>
    <row r="273">
      <c r="B273" s="62"/>
      <c r="C273" s="62"/>
    </row>
    <row r="274">
      <c r="B274" s="62"/>
      <c r="C274" s="62"/>
    </row>
    <row r="275">
      <c r="B275" s="62"/>
      <c r="C275" s="62"/>
    </row>
    <row r="276">
      <c r="B276" s="62"/>
      <c r="C276" s="62"/>
    </row>
    <row r="277">
      <c r="B277" s="62"/>
      <c r="C277" s="62"/>
    </row>
    <row r="278">
      <c r="B278" s="62"/>
      <c r="C278" s="62"/>
    </row>
    <row r="279">
      <c r="B279" s="62"/>
      <c r="C279" s="62"/>
    </row>
    <row r="280">
      <c r="B280" s="62"/>
      <c r="C280" s="62"/>
    </row>
    <row r="281">
      <c r="B281" s="62"/>
      <c r="C281" s="62"/>
    </row>
    <row r="282">
      <c r="B282" s="62"/>
      <c r="C282" s="62"/>
    </row>
    <row r="283">
      <c r="B283" s="62"/>
      <c r="C283" s="62"/>
    </row>
    <row r="284">
      <c r="B284" s="62"/>
      <c r="C284" s="62"/>
    </row>
    <row r="285">
      <c r="B285" s="62"/>
      <c r="C285" s="62"/>
    </row>
    <row r="286">
      <c r="B286" s="62"/>
      <c r="C286" s="62"/>
    </row>
    <row r="287">
      <c r="B287" s="62"/>
      <c r="C287" s="62"/>
    </row>
    <row r="288">
      <c r="B288" s="62"/>
      <c r="C288" s="62"/>
    </row>
    <row r="289">
      <c r="B289" s="62"/>
      <c r="C289" s="62"/>
    </row>
    <row r="290">
      <c r="B290" s="62"/>
      <c r="C290" s="62"/>
    </row>
    <row r="291">
      <c r="B291" s="62"/>
      <c r="C291" s="62"/>
    </row>
    <row r="292">
      <c r="B292" s="62"/>
      <c r="C292" s="62"/>
    </row>
    <row r="293">
      <c r="B293" s="62"/>
      <c r="C293" s="62"/>
    </row>
    <row r="294">
      <c r="B294" s="62"/>
      <c r="C294" s="62"/>
    </row>
    <row r="295">
      <c r="B295" s="62"/>
      <c r="C295" s="62"/>
    </row>
    <row r="296">
      <c r="B296" s="62"/>
      <c r="C296" s="62"/>
    </row>
    <row r="297">
      <c r="B297" s="62"/>
      <c r="C297" s="62"/>
    </row>
    <row r="298">
      <c r="B298" s="62"/>
      <c r="C298" s="62"/>
    </row>
    <row r="299">
      <c r="B299" s="62"/>
      <c r="C299" s="62"/>
    </row>
    <row r="300">
      <c r="B300" s="62"/>
      <c r="C300" s="62"/>
    </row>
    <row r="301">
      <c r="B301" s="62"/>
      <c r="C301" s="62"/>
    </row>
    <row r="302">
      <c r="B302" s="62"/>
      <c r="C302" s="62"/>
    </row>
    <row r="303">
      <c r="B303" s="62"/>
      <c r="C303" s="62"/>
    </row>
    <row r="304">
      <c r="B304" s="62"/>
      <c r="C304" s="62"/>
    </row>
    <row r="305">
      <c r="B305" s="62"/>
      <c r="C305" s="62"/>
    </row>
    <row r="306">
      <c r="B306" s="62"/>
      <c r="C306" s="62"/>
    </row>
    <row r="307">
      <c r="B307" s="62"/>
      <c r="C307" s="62"/>
    </row>
    <row r="308">
      <c r="B308" s="62"/>
      <c r="C308" s="62"/>
    </row>
    <row r="309">
      <c r="B309" s="62"/>
      <c r="C309" s="62"/>
    </row>
    <row r="310">
      <c r="B310" s="62"/>
      <c r="C310" s="62"/>
    </row>
    <row r="311">
      <c r="B311" s="62"/>
      <c r="C311" s="62"/>
    </row>
    <row r="312">
      <c r="B312" s="62"/>
      <c r="C312" s="62"/>
    </row>
    <row r="313">
      <c r="B313" s="62"/>
      <c r="C313" s="62"/>
    </row>
    <row r="314">
      <c r="B314" s="62"/>
      <c r="C314" s="62"/>
    </row>
    <row r="315">
      <c r="B315" s="62"/>
      <c r="C315" s="62"/>
    </row>
    <row r="316">
      <c r="B316" s="62"/>
      <c r="C316" s="62"/>
    </row>
    <row r="317">
      <c r="B317" s="62"/>
      <c r="C317" s="62"/>
    </row>
    <row r="318">
      <c r="B318" s="62"/>
      <c r="C318" s="62"/>
    </row>
    <row r="319">
      <c r="B319" s="62"/>
      <c r="C319" s="62"/>
    </row>
    <row r="320">
      <c r="B320" s="62"/>
      <c r="C320" s="62"/>
    </row>
    <row r="321">
      <c r="B321" s="62"/>
      <c r="C321" s="62"/>
    </row>
    <row r="322">
      <c r="B322" s="62"/>
      <c r="C322" s="62"/>
    </row>
    <row r="323">
      <c r="B323" s="62"/>
      <c r="C323" s="62"/>
    </row>
    <row r="324">
      <c r="B324" s="62"/>
      <c r="C324" s="62"/>
    </row>
    <row r="325">
      <c r="B325" s="62"/>
      <c r="C325" s="62"/>
    </row>
    <row r="326">
      <c r="B326" s="62"/>
      <c r="C326" s="62"/>
    </row>
    <row r="327">
      <c r="B327" s="62"/>
      <c r="C327" s="62"/>
    </row>
    <row r="328">
      <c r="B328" s="62"/>
      <c r="C328" s="62"/>
    </row>
    <row r="329">
      <c r="B329" s="62"/>
      <c r="C329" s="62"/>
    </row>
    <row r="330">
      <c r="B330" s="62"/>
      <c r="C330" s="62"/>
    </row>
    <row r="331">
      <c r="B331" s="62"/>
      <c r="C331" s="62"/>
    </row>
    <row r="332">
      <c r="B332" s="62"/>
      <c r="C332" s="62"/>
    </row>
    <row r="333">
      <c r="B333" s="62"/>
      <c r="C333" s="62"/>
    </row>
    <row r="334">
      <c r="B334" s="62"/>
      <c r="C334" s="62"/>
    </row>
    <row r="335">
      <c r="B335" s="62"/>
      <c r="C335" s="62"/>
    </row>
    <row r="336">
      <c r="B336" s="62"/>
      <c r="C336" s="62"/>
    </row>
    <row r="337">
      <c r="B337" s="62"/>
      <c r="C337" s="62"/>
    </row>
    <row r="338">
      <c r="B338" s="62"/>
      <c r="C338" s="62"/>
    </row>
    <row r="339">
      <c r="B339" s="62"/>
      <c r="C339" s="62"/>
    </row>
    <row r="340">
      <c r="B340" s="62"/>
      <c r="C340" s="62"/>
    </row>
    <row r="341">
      <c r="B341" s="62"/>
      <c r="C341" s="62"/>
    </row>
    <row r="342">
      <c r="B342" s="62"/>
      <c r="C342" s="62"/>
    </row>
    <row r="343">
      <c r="B343" s="62"/>
      <c r="C343" s="62"/>
    </row>
    <row r="344">
      <c r="B344" s="62"/>
      <c r="C344" s="62"/>
    </row>
    <row r="345">
      <c r="B345" s="62"/>
      <c r="C345" s="62"/>
    </row>
    <row r="346">
      <c r="B346" s="62"/>
      <c r="C346" s="62"/>
    </row>
    <row r="347">
      <c r="B347" s="62"/>
      <c r="C347" s="62"/>
    </row>
    <row r="348">
      <c r="B348" s="62"/>
      <c r="C348" s="62"/>
    </row>
    <row r="349">
      <c r="B349" s="62"/>
      <c r="C349" s="62"/>
    </row>
    <row r="350">
      <c r="B350" s="62"/>
      <c r="C350" s="62"/>
    </row>
    <row r="351">
      <c r="B351" s="62"/>
      <c r="C351" s="62"/>
    </row>
    <row r="352">
      <c r="B352" s="62"/>
      <c r="C352" s="62"/>
    </row>
    <row r="353">
      <c r="B353" s="62"/>
      <c r="C353" s="62"/>
    </row>
    <row r="354">
      <c r="B354" s="62"/>
      <c r="C354" s="62"/>
    </row>
    <row r="355">
      <c r="B355" s="62"/>
      <c r="C355" s="62"/>
    </row>
    <row r="356">
      <c r="B356" s="62"/>
      <c r="C356" s="62"/>
    </row>
    <row r="357">
      <c r="B357" s="62"/>
      <c r="C357" s="62"/>
    </row>
    <row r="358">
      <c r="B358" s="62"/>
      <c r="C358" s="62"/>
    </row>
    <row r="359">
      <c r="B359" s="62"/>
      <c r="C359" s="62"/>
    </row>
    <row r="360">
      <c r="B360" s="62"/>
      <c r="C360" s="62"/>
    </row>
    <row r="361">
      <c r="B361" s="62"/>
      <c r="C361" s="62"/>
    </row>
    <row r="362">
      <c r="B362" s="62"/>
      <c r="C362" s="62"/>
    </row>
    <row r="363">
      <c r="B363" s="62"/>
      <c r="C363" s="62"/>
    </row>
    <row r="364">
      <c r="B364" s="62"/>
      <c r="C364" s="62"/>
    </row>
    <row r="365">
      <c r="B365" s="62"/>
      <c r="C365" s="62"/>
    </row>
    <row r="366">
      <c r="B366" s="62"/>
      <c r="C366" s="62"/>
    </row>
    <row r="367">
      <c r="B367" s="62"/>
      <c r="C367" s="62"/>
    </row>
    <row r="368">
      <c r="B368" s="62"/>
      <c r="C368" s="62"/>
    </row>
    <row r="369">
      <c r="B369" s="62"/>
      <c r="C369" s="62"/>
    </row>
    <row r="370">
      <c r="B370" s="62"/>
      <c r="C370" s="62"/>
    </row>
    <row r="371">
      <c r="B371" s="62"/>
      <c r="C371" s="62"/>
    </row>
    <row r="372">
      <c r="B372" s="62"/>
      <c r="C372" s="62"/>
    </row>
    <row r="373">
      <c r="B373" s="62"/>
      <c r="C373" s="62"/>
    </row>
    <row r="374">
      <c r="B374" s="62"/>
      <c r="C374" s="62"/>
    </row>
    <row r="375">
      <c r="B375" s="62"/>
      <c r="C375" s="62"/>
    </row>
    <row r="376">
      <c r="B376" s="62"/>
      <c r="C376" s="62"/>
    </row>
    <row r="377">
      <c r="B377" s="62"/>
      <c r="C377" s="62"/>
    </row>
    <row r="378">
      <c r="B378" s="62"/>
      <c r="C378" s="62"/>
    </row>
    <row r="379">
      <c r="B379" s="62"/>
      <c r="C379" s="62"/>
    </row>
    <row r="380">
      <c r="B380" s="62"/>
      <c r="C380" s="62"/>
    </row>
    <row r="381">
      <c r="B381" s="62"/>
      <c r="C381" s="62"/>
    </row>
    <row r="382">
      <c r="B382" s="62"/>
      <c r="C382" s="62"/>
    </row>
    <row r="383">
      <c r="B383" s="62"/>
      <c r="C383" s="62"/>
    </row>
    <row r="384">
      <c r="B384" s="62"/>
      <c r="C384" s="62"/>
    </row>
    <row r="385">
      <c r="B385" s="62"/>
      <c r="C385" s="62"/>
    </row>
    <row r="386">
      <c r="B386" s="62"/>
      <c r="C386" s="62"/>
    </row>
    <row r="387">
      <c r="B387" s="62"/>
      <c r="C387" s="62"/>
    </row>
    <row r="388">
      <c r="B388" s="62"/>
      <c r="C388" s="62"/>
    </row>
    <row r="389">
      <c r="B389" s="62"/>
      <c r="C389" s="62"/>
    </row>
    <row r="390">
      <c r="B390" s="62"/>
      <c r="C390" s="62"/>
    </row>
    <row r="391">
      <c r="B391" s="62"/>
      <c r="C391" s="62"/>
    </row>
    <row r="392">
      <c r="B392" s="62"/>
      <c r="C392" s="62"/>
    </row>
    <row r="393">
      <c r="B393" s="62"/>
      <c r="C393" s="62"/>
    </row>
    <row r="394">
      <c r="B394" s="62"/>
      <c r="C394" s="62"/>
    </row>
    <row r="395">
      <c r="B395" s="62"/>
      <c r="C395" s="62"/>
    </row>
    <row r="396">
      <c r="B396" s="62"/>
      <c r="C396" s="62"/>
    </row>
    <row r="397">
      <c r="B397" s="62"/>
      <c r="C397" s="62"/>
    </row>
    <row r="398">
      <c r="B398" s="62"/>
      <c r="C398" s="62"/>
    </row>
    <row r="399">
      <c r="B399" s="62"/>
      <c r="C399" s="62"/>
    </row>
    <row r="400">
      <c r="B400" s="62"/>
      <c r="C400" s="62"/>
    </row>
    <row r="401">
      <c r="B401" s="62"/>
      <c r="C401" s="62"/>
    </row>
    <row r="402">
      <c r="B402" s="62"/>
      <c r="C402" s="62"/>
    </row>
    <row r="403">
      <c r="B403" s="62"/>
      <c r="C403" s="62"/>
    </row>
    <row r="404">
      <c r="B404" s="62"/>
      <c r="C404" s="62"/>
    </row>
    <row r="405">
      <c r="B405" s="62"/>
      <c r="C405" s="62"/>
    </row>
    <row r="406">
      <c r="B406" s="62"/>
      <c r="C406" s="62"/>
    </row>
    <row r="407">
      <c r="B407" s="62"/>
      <c r="C407" s="62"/>
    </row>
    <row r="408">
      <c r="B408" s="62"/>
      <c r="C408" s="62"/>
    </row>
    <row r="409">
      <c r="B409" s="62"/>
      <c r="C409" s="62"/>
    </row>
    <row r="410">
      <c r="B410" s="62"/>
      <c r="C410" s="62"/>
    </row>
    <row r="411">
      <c r="B411" s="62"/>
      <c r="C411" s="62"/>
    </row>
    <row r="412">
      <c r="B412" s="62"/>
      <c r="C412" s="62"/>
    </row>
    <row r="413">
      <c r="B413" s="62"/>
      <c r="C413" s="62"/>
    </row>
    <row r="414">
      <c r="B414" s="62"/>
      <c r="C414" s="62"/>
    </row>
    <row r="415">
      <c r="B415" s="62"/>
      <c r="C415" s="62"/>
    </row>
    <row r="416">
      <c r="B416" s="62"/>
      <c r="C416" s="62"/>
    </row>
    <row r="417">
      <c r="B417" s="62"/>
      <c r="C417" s="62"/>
    </row>
    <row r="418">
      <c r="B418" s="62"/>
      <c r="C418" s="62"/>
    </row>
    <row r="419">
      <c r="B419" s="62"/>
      <c r="C419" s="62"/>
    </row>
    <row r="420">
      <c r="B420" s="62"/>
      <c r="C420" s="62"/>
    </row>
    <row r="421">
      <c r="B421" s="62"/>
      <c r="C421" s="62"/>
    </row>
    <row r="422">
      <c r="B422" s="62"/>
      <c r="C422" s="62"/>
    </row>
    <row r="423">
      <c r="B423" s="62"/>
      <c r="C423" s="62"/>
    </row>
    <row r="424">
      <c r="B424" s="62"/>
      <c r="C424" s="62"/>
    </row>
    <row r="425">
      <c r="B425" s="62"/>
      <c r="C425" s="62"/>
    </row>
    <row r="426">
      <c r="B426" s="62"/>
      <c r="C426" s="62"/>
    </row>
    <row r="427">
      <c r="B427" s="62"/>
      <c r="C427" s="62"/>
    </row>
    <row r="428">
      <c r="B428" s="62"/>
      <c r="C428" s="62"/>
    </row>
    <row r="429">
      <c r="B429" s="62"/>
      <c r="C429" s="62"/>
    </row>
    <row r="430">
      <c r="B430" s="62"/>
      <c r="C430" s="62"/>
    </row>
    <row r="431">
      <c r="B431" s="62"/>
      <c r="C431" s="62"/>
    </row>
    <row r="432">
      <c r="B432" s="62"/>
      <c r="C432" s="62"/>
    </row>
    <row r="433">
      <c r="B433" s="62"/>
      <c r="C433" s="62"/>
    </row>
    <row r="434">
      <c r="B434" s="62"/>
      <c r="C434" s="62"/>
    </row>
    <row r="435">
      <c r="B435" s="62"/>
      <c r="C435" s="62"/>
    </row>
    <row r="436">
      <c r="B436" s="62"/>
      <c r="C436" s="62"/>
    </row>
    <row r="437">
      <c r="B437" s="62"/>
      <c r="C437" s="62"/>
    </row>
    <row r="438">
      <c r="B438" s="62"/>
      <c r="C438" s="62"/>
    </row>
    <row r="439">
      <c r="B439" s="62"/>
      <c r="C439" s="62"/>
    </row>
    <row r="440">
      <c r="B440" s="62"/>
      <c r="C440" s="62"/>
    </row>
    <row r="441">
      <c r="B441" s="62"/>
      <c r="C441" s="62"/>
    </row>
    <row r="442">
      <c r="B442" s="62"/>
      <c r="C442" s="62"/>
    </row>
    <row r="443">
      <c r="B443" s="62"/>
      <c r="C443" s="62"/>
    </row>
    <row r="444">
      <c r="B444" s="62"/>
      <c r="C444" s="62"/>
    </row>
    <row r="445">
      <c r="B445" s="62"/>
      <c r="C445" s="62"/>
    </row>
    <row r="446">
      <c r="B446" s="62"/>
      <c r="C446" s="62"/>
    </row>
    <row r="447">
      <c r="B447" s="62"/>
      <c r="C447" s="62"/>
    </row>
    <row r="448">
      <c r="B448" s="62"/>
      <c r="C448" s="62"/>
    </row>
    <row r="449">
      <c r="B449" s="62"/>
      <c r="C449" s="62"/>
    </row>
    <row r="450">
      <c r="B450" s="62"/>
      <c r="C450" s="62"/>
    </row>
    <row r="451">
      <c r="B451" s="62"/>
      <c r="C451" s="62"/>
    </row>
    <row r="452">
      <c r="B452" s="62"/>
      <c r="C452" s="62"/>
    </row>
    <row r="453">
      <c r="B453" s="62"/>
      <c r="C453" s="62"/>
    </row>
    <row r="454">
      <c r="B454" s="62"/>
      <c r="C454" s="62"/>
    </row>
    <row r="455">
      <c r="B455" s="62"/>
      <c r="C455" s="62"/>
    </row>
    <row r="456">
      <c r="B456" s="62"/>
      <c r="C456" s="62"/>
    </row>
    <row r="457">
      <c r="B457" s="62"/>
      <c r="C457" s="62"/>
    </row>
    <row r="458">
      <c r="B458" s="62"/>
      <c r="C458" s="62"/>
    </row>
    <row r="459">
      <c r="B459" s="62"/>
      <c r="C459" s="62"/>
    </row>
    <row r="460">
      <c r="B460" s="62"/>
      <c r="C460" s="62"/>
    </row>
    <row r="461">
      <c r="B461" s="62"/>
      <c r="C461" s="62"/>
    </row>
    <row r="462">
      <c r="B462" s="62"/>
      <c r="C462" s="62"/>
    </row>
    <row r="463">
      <c r="B463" s="62"/>
      <c r="C463" s="62"/>
    </row>
    <row r="464">
      <c r="B464" s="62"/>
      <c r="C464" s="62"/>
    </row>
    <row r="465">
      <c r="B465" s="62"/>
      <c r="C465" s="62"/>
    </row>
    <row r="466">
      <c r="B466" s="62"/>
      <c r="C466" s="62"/>
    </row>
    <row r="467">
      <c r="B467" s="62"/>
      <c r="C467" s="62"/>
    </row>
    <row r="468">
      <c r="B468" s="62"/>
      <c r="C468" s="62"/>
    </row>
    <row r="469">
      <c r="B469" s="62"/>
      <c r="C469" s="62"/>
    </row>
    <row r="470">
      <c r="B470" s="62"/>
      <c r="C470" s="62"/>
    </row>
    <row r="471">
      <c r="B471" s="62"/>
      <c r="C471" s="62"/>
    </row>
    <row r="472">
      <c r="B472" s="62"/>
      <c r="C472" s="62"/>
    </row>
    <row r="473">
      <c r="B473" s="62"/>
      <c r="C473" s="62"/>
    </row>
    <row r="474">
      <c r="B474" s="62"/>
      <c r="C474" s="62"/>
    </row>
    <row r="475">
      <c r="B475" s="62"/>
      <c r="C475" s="62"/>
    </row>
    <row r="476">
      <c r="B476" s="62"/>
      <c r="C476" s="62"/>
    </row>
    <row r="477">
      <c r="B477" s="62"/>
      <c r="C477" s="62"/>
    </row>
    <row r="478">
      <c r="B478" s="62"/>
      <c r="C478" s="62"/>
    </row>
    <row r="479">
      <c r="B479" s="62"/>
      <c r="C479" s="62"/>
    </row>
    <row r="480">
      <c r="B480" s="62"/>
      <c r="C480" s="62"/>
    </row>
    <row r="481">
      <c r="B481" s="62"/>
      <c r="C481" s="62"/>
    </row>
    <row r="482">
      <c r="B482" s="62"/>
      <c r="C482" s="62"/>
    </row>
    <row r="483">
      <c r="B483" s="62"/>
      <c r="C483" s="62"/>
    </row>
    <row r="484">
      <c r="B484" s="62"/>
      <c r="C484" s="62"/>
    </row>
    <row r="485">
      <c r="B485" s="62"/>
      <c r="C485" s="62"/>
    </row>
    <row r="486">
      <c r="B486" s="62"/>
      <c r="C486" s="62"/>
    </row>
    <row r="487">
      <c r="B487" s="62"/>
      <c r="C487" s="62"/>
    </row>
    <row r="488">
      <c r="B488" s="62"/>
      <c r="C488" s="62"/>
    </row>
    <row r="489">
      <c r="B489" s="62"/>
      <c r="C489" s="62"/>
    </row>
    <row r="490">
      <c r="B490" s="62"/>
      <c r="C490" s="62"/>
    </row>
    <row r="491">
      <c r="B491" s="62"/>
      <c r="C491" s="62"/>
    </row>
    <row r="492">
      <c r="B492" s="62"/>
      <c r="C492" s="62"/>
    </row>
    <row r="493">
      <c r="B493" s="62"/>
      <c r="C493" s="62"/>
    </row>
    <row r="494">
      <c r="B494" s="62"/>
      <c r="C494" s="62"/>
    </row>
    <row r="495">
      <c r="B495" s="62"/>
      <c r="C495" s="62"/>
    </row>
    <row r="496">
      <c r="B496" s="62"/>
      <c r="C496" s="62"/>
    </row>
    <row r="497">
      <c r="B497" s="62"/>
      <c r="C497" s="62"/>
    </row>
    <row r="498">
      <c r="B498" s="62"/>
      <c r="C498" s="62"/>
    </row>
    <row r="499">
      <c r="B499" s="62"/>
      <c r="C499" s="62"/>
    </row>
    <row r="500">
      <c r="B500" s="62"/>
      <c r="C500" s="62"/>
    </row>
    <row r="501">
      <c r="B501" s="62"/>
      <c r="C501" s="62"/>
    </row>
    <row r="502">
      <c r="B502" s="62"/>
      <c r="C502" s="62"/>
    </row>
    <row r="503">
      <c r="B503" s="62"/>
      <c r="C503" s="62"/>
    </row>
    <row r="504">
      <c r="B504" s="62"/>
      <c r="C504" s="62"/>
    </row>
    <row r="505">
      <c r="B505" s="62"/>
      <c r="C505" s="62"/>
    </row>
    <row r="506">
      <c r="B506" s="62"/>
      <c r="C506" s="62"/>
    </row>
    <row r="507">
      <c r="B507" s="62"/>
      <c r="C507" s="62"/>
    </row>
    <row r="508">
      <c r="B508" s="62"/>
      <c r="C508" s="62"/>
    </row>
    <row r="509">
      <c r="B509" s="62"/>
      <c r="C509" s="62"/>
    </row>
    <row r="510">
      <c r="B510" s="62"/>
      <c r="C510" s="62"/>
    </row>
    <row r="511">
      <c r="B511" s="62"/>
      <c r="C511" s="62"/>
    </row>
    <row r="512">
      <c r="B512" s="62"/>
      <c r="C512" s="62"/>
    </row>
    <row r="513">
      <c r="B513" s="62"/>
      <c r="C513" s="62"/>
    </row>
    <row r="514">
      <c r="B514" s="62"/>
      <c r="C514" s="62"/>
    </row>
    <row r="515">
      <c r="B515" s="62"/>
      <c r="C515" s="62"/>
    </row>
    <row r="516">
      <c r="B516" s="62"/>
      <c r="C516" s="62"/>
    </row>
    <row r="517">
      <c r="B517" s="62"/>
      <c r="C517" s="62"/>
    </row>
    <row r="518">
      <c r="B518" s="62"/>
      <c r="C518" s="62"/>
    </row>
    <row r="519">
      <c r="B519" s="62"/>
      <c r="C519" s="62"/>
    </row>
    <row r="520">
      <c r="B520" s="62"/>
      <c r="C520" s="62"/>
    </row>
    <row r="521">
      <c r="B521" s="62"/>
      <c r="C521" s="62"/>
    </row>
    <row r="522">
      <c r="B522" s="62"/>
      <c r="C522" s="62"/>
    </row>
    <row r="523">
      <c r="B523" s="62"/>
      <c r="C523" s="62"/>
    </row>
    <row r="524">
      <c r="B524" s="62"/>
      <c r="C524" s="62"/>
    </row>
    <row r="525">
      <c r="B525" s="62"/>
      <c r="C525" s="62"/>
    </row>
    <row r="526">
      <c r="B526" s="62"/>
      <c r="C526" s="62"/>
    </row>
    <row r="527">
      <c r="B527" s="62"/>
      <c r="C527" s="62"/>
    </row>
    <row r="528">
      <c r="B528" s="62"/>
      <c r="C528" s="62"/>
    </row>
    <row r="529">
      <c r="B529" s="62"/>
      <c r="C529" s="62"/>
    </row>
    <row r="530">
      <c r="B530" s="62"/>
      <c r="C530" s="62"/>
    </row>
    <row r="531">
      <c r="B531" s="62"/>
      <c r="C531" s="62"/>
    </row>
    <row r="532">
      <c r="B532" s="62"/>
      <c r="C532" s="62"/>
    </row>
    <row r="533">
      <c r="B533" s="62"/>
      <c r="C533" s="62"/>
    </row>
    <row r="534">
      <c r="B534" s="62"/>
      <c r="C534" s="62"/>
    </row>
    <row r="535">
      <c r="B535" s="62"/>
      <c r="C535" s="62"/>
    </row>
    <row r="536">
      <c r="B536" s="62"/>
      <c r="C536" s="62"/>
    </row>
    <row r="537">
      <c r="B537" s="62"/>
      <c r="C537" s="62"/>
    </row>
    <row r="538">
      <c r="B538" s="62"/>
      <c r="C538" s="62"/>
    </row>
    <row r="539">
      <c r="B539" s="62"/>
      <c r="C539" s="62"/>
    </row>
    <row r="540">
      <c r="B540" s="62"/>
      <c r="C540" s="62"/>
    </row>
    <row r="541">
      <c r="B541" s="62"/>
      <c r="C541" s="62"/>
    </row>
    <row r="542">
      <c r="B542" s="62"/>
      <c r="C542" s="62"/>
    </row>
    <row r="543">
      <c r="B543" s="62"/>
      <c r="C543" s="62"/>
    </row>
    <row r="544">
      <c r="B544" s="62"/>
      <c r="C544" s="62"/>
    </row>
    <row r="545">
      <c r="B545" s="62"/>
      <c r="C545" s="62"/>
    </row>
    <row r="546">
      <c r="B546" s="62"/>
      <c r="C546" s="62"/>
    </row>
    <row r="547">
      <c r="B547" s="62"/>
      <c r="C547" s="62"/>
    </row>
    <row r="548">
      <c r="B548" s="62"/>
      <c r="C548" s="62"/>
    </row>
    <row r="549">
      <c r="B549" s="62"/>
      <c r="C549" s="62"/>
    </row>
    <row r="550">
      <c r="B550" s="62"/>
      <c r="C550" s="62"/>
    </row>
    <row r="551">
      <c r="B551" s="62"/>
      <c r="C551" s="62"/>
    </row>
    <row r="552">
      <c r="B552" s="62"/>
      <c r="C552" s="62"/>
    </row>
    <row r="553">
      <c r="B553" s="62"/>
      <c r="C553" s="62"/>
    </row>
    <row r="554">
      <c r="B554" s="62"/>
      <c r="C554" s="62"/>
    </row>
    <row r="555">
      <c r="B555" s="62"/>
      <c r="C555" s="62"/>
    </row>
    <row r="556">
      <c r="B556" s="62"/>
      <c r="C556" s="62"/>
    </row>
    <row r="557">
      <c r="B557" s="62"/>
      <c r="C557" s="62"/>
    </row>
    <row r="558">
      <c r="B558" s="62"/>
      <c r="C558" s="62"/>
    </row>
    <row r="559">
      <c r="B559" s="62"/>
      <c r="C559" s="62"/>
    </row>
    <row r="560">
      <c r="B560" s="62"/>
      <c r="C560" s="62"/>
    </row>
    <row r="561">
      <c r="B561" s="62"/>
      <c r="C561" s="62"/>
    </row>
    <row r="562">
      <c r="B562" s="62"/>
      <c r="C562" s="62"/>
    </row>
    <row r="563">
      <c r="B563" s="62"/>
      <c r="C563" s="62"/>
    </row>
    <row r="564">
      <c r="B564" s="62"/>
      <c r="C564" s="62"/>
    </row>
    <row r="565">
      <c r="B565" s="62"/>
      <c r="C565" s="62"/>
    </row>
    <row r="566">
      <c r="B566" s="62"/>
      <c r="C566" s="62"/>
    </row>
    <row r="567">
      <c r="B567" s="62"/>
      <c r="C567" s="62"/>
    </row>
    <row r="568">
      <c r="B568" s="62"/>
      <c r="C568" s="62"/>
    </row>
    <row r="569">
      <c r="B569" s="62"/>
      <c r="C569" s="62"/>
    </row>
    <row r="570">
      <c r="B570" s="62"/>
      <c r="C570" s="62"/>
    </row>
    <row r="571">
      <c r="B571" s="62"/>
      <c r="C571" s="62"/>
    </row>
    <row r="572">
      <c r="B572" s="62"/>
      <c r="C572" s="62"/>
    </row>
    <row r="573">
      <c r="B573" s="62"/>
      <c r="C573" s="62"/>
    </row>
    <row r="574">
      <c r="B574" s="62"/>
      <c r="C574" s="62"/>
    </row>
    <row r="575">
      <c r="B575" s="62"/>
      <c r="C575" s="62"/>
    </row>
    <row r="576">
      <c r="B576" s="62"/>
      <c r="C576" s="62"/>
    </row>
    <row r="577">
      <c r="B577" s="62"/>
      <c r="C577" s="62"/>
    </row>
    <row r="578">
      <c r="B578" s="62"/>
      <c r="C578" s="62"/>
    </row>
    <row r="579">
      <c r="B579" s="62"/>
      <c r="C579" s="62"/>
    </row>
    <row r="580">
      <c r="B580" s="62"/>
      <c r="C580" s="62"/>
    </row>
    <row r="581">
      <c r="B581" s="62"/>
      <c r="C581" s="62"/>
    </row>
    <row r="582">
      <c r="B582" s="62"/>
      <c r="C582" s="62"/>
    </row>
    <row r="583">
      <c r="B583" s="62"/>
      <c r="C583" s="62"/>
    </row>
    <row r="584">
      <c r="B584" s="62"/>
      <c r="C584" s="62"/>
    </row>
    <row r="585">
      <c r="B585" s="62"/>
      <c r="C585" s="62"/>
    </row>
    <row r="586">
      <c r="B586" s="62"/>
      <c r="C586" s="62"/>
    </row>
    <row r="587">
      <c r="B587" s="62"/>
      <c r="C587" s="62"/>
    </row>
    <row r="588">
      <c r="B588" s="62"/>
      <c r="C588" s="62"/>
    </row>
    <row r="589">
      <c r="B589" s="62"/>
      <c r="C589" s="62"/>
    </row>
    <row r="590">
      <c r="B590" s="62"/>
      <c r="C590" s="62"/>
    </row>
    <row r="591">
      <c r="B591" s="62"/>
      <c r="C591" s="62"/>
    </row>
    <row r="592">
      <c r="B592" s="62"/>
      <c r="C592" s="62"/>
    </row>
    <row r="593">
      <c r="B593" s="62"/>
      <c r="C593" s="62"/>
    </row>
    <row r="594">
      <c r="B594" s="62"/>
      <c r="C594" s="62"/>
    </row>
    <row r="595">
      <c r="B595" s="62"/>
      <c r="C595" s="62"/>
    </row>
    <row r="596">
      <c r="B596" s="62"/>
      <c r="C596" s="62"/>
    </row>
    <row r="597">
      <c r="B597" s="62"/>
      <c r="C597" s="62"/>
    </row>
    <row r="598">
      <c r="B598" s="62"/>
      <c r="C598" s="62"/>
    </row>
    <row r="599">
      <c r="B599" s="62"/>
      <c r="C599" s="62"/>
    </row>
    <row r="600">
      <c r="B600" s="62"/>
      <c r="C600" s="62"/>
    </row>
    <row r="601">
      <c r="B601" s="62"/>
      <c r="C601" s="62"/>
    </row>
    <row r="602">
      <c r="B602" s="62"/>
      <c r="C602" s="62"/>
    </row>
    <row r="603">
      <c r="B603" s="62"/>
      <c r="C603" s="62"/>
    </row>
    <row r="604">
      <c r="B604" s="62"/>
      <c r="C604" s="62"/>
    </row>
    <row r="605">
      <c r="B605" s="62"/>
      <c r="C605" s="62"/>
    </row>
    <row r="606">
      <c r="B606" s="62"/>
      <c r="C606" s="62"/>
    </row>
    <row r="607">
      <c r="B607" s="62"/>
      <c r="C607" s="62"/>
    </row>
    <row r="608">
      <c r="B608" s="62"/>
      <c r="C608" s="62"/>
    </row>
    <row r="609">
      <c r="B609" s="62"/>
      <c r="C609" s="62"/>
    </row>
    <row r="610">
      <c r="B610" s="62"/>
      <c r="C610" s="62"/>
    </row>
    <row r="611">
      <c r="B611" s="62"/>
      <c r="C611" s="62"/>
    </row>
    <row r="612">
      <c r="B612" s="62"/>
      <c r="C612" s="62"/>
    </row>
    <row r="613">
      <c r="B613" s="62"/>
      <c r="C613" s="62"/>
    </row>
    <row r="614">
      <c r="B614" s="62"/>
      <c r="C614" s="62"/>
    </row>
    <row r="615">
      <c r="B615" s="62"/>
      <c r="C615" s="62"/>
    </row>
    <row r="616">
      <c r="B616" s="62"/>
      <c r="C616" s="62"/>
    </row>
    <row r="617">
      <c r="B617" s="62"/>
      <c r="C617" s="62"/>
    </row>
    <row r="618">
      <c r="B618" s="62"/>
      <c r="C618" s="62"/>
    </row>
    <row r="619">
      <c r="B619" s="62"/>
      <c r="C619" s="62"/>
    </row>
    <row r="620">
      <c r="B620" s="62"/>
      <c r="C620" s="62"/>
    </row>
    <row r="621">
      <c r="B621" s="62"/>
      <c r="C621" s="62"/>
    </row>
    <row r="622">
      <c r="B622" s="62"/>
      <c r="C622" s="62"/>
    </row>
    <row r="623">
      <c r="B623" s="62"/>
      <c r="C623" s="62"/>
    </row>
    <row r="624">
      <c r="B624" s="62"/>
      <c r="C624" s="62"/>
    </row>
    <row r="625">
      <c r="B625" s="62"/>
      <c r="C625" s="62"/>
    </row>
    <row r="626">
      <c r="B626" s="62"/>
      <c r="C626" s="62"/>
    </row>
    <row r="627">
      <c r="B627" s="62"/>
      <c r="C627" s="62"/>
    </row>
    <row r="628">
      <c r="B628" s="62"/>
      <c r="C628" s="62"/>
    </row>
    <row r="629">
      <c r="B629" s="62"/>
      <c r="C629" s="62"/>
    </row>
    <row r="630">
      <c r="B630" s="62"/>
      <c r="C630" s="62"/>
    </row>
    <row r="631">
      <c r="B631" s="62"/>
      <c r="C631" s="62"/>
    </row>
    <row r="632">
      <c r="B632" s="62"/>
      <c r="C632" s="62"/>
    </row>
    <row r="633">
      <c r="B633" s="62"/>
      <c r="C633" s="62"/>
    </row>
    <row r="634">
      <c r="B634" s="62"/>
      <c r="C634" s="62"/>
    </row>
    <row r="635">
      <c r="B635" s="62"/>
      <c r="C635" s="62"/>
    </row>
    <row r="636">
      <c r="B636" s="62"/>
      <c r="C636" s="62"/>
    </row>
    <row r="637">
      <c r="B637" s="62"/>
      <c r="C637" s="62"/>
    </row>
    <row r="638">
      <c r="B638" s="62"/>
      <c r="C638" s="62"/>
    </row>
    <row r="639">
      <c r="B639" s="62"/>
      <c r="C639" s="62"/>
    </row>
    <row r="640">
      <c r="B640" s="62"/>
      <c r="C640" s="62"/>
    </row>
    <row r="641">
      <c r="B641" s="62"/>
      <c r="C641" s="62"/>
    </row>
    <row r="642">
      <c r="B642" s="62"/>
      <c r="C642" s="62"/>
    </row>
    <row r="643">
      <c r="B643" s="62"/>
      <c r="C643" s="62"/>
    </row>
    <row r="644">
      <c r="B644" s="62"/>
      <c r="C644" s="62"/>
    </row>
    <row r="645">
      <c r="B645" s="62"/>
      <c r="C645" s="62"/>
    </row>
    <row r="646">
      <c r="B646" s="62"/>
      <c r="C646" s="62"/>
    </row>
    <row r="647">
      <c r="B647" s="62"/>
      <c r="C647" s="62"/>
    </row>
    <row r="648">
      <c r="B648" s="62"/>
      <c r="C648" s="62"/>
    </row>
    <row r="649">
      <c r="B649" s="62"/>
      <c r="C649" s="62"/>
    </row>
    <row r="650">
      <c r="B650" s="62"/>
      <c r="C650" s="62"/>
    </row>
    <row r="651">
      <c r="B651" s="62"/>
      <c r="C651" s="62"/>
    </row>
    <row r="652">
      <c r="B652" s="62"/>
      <c r="C652" s="62"/>
    </row>
    <row r="653">
      <c r="B653" s="62"/>
      <c r="C653" s="62"/>
    </row>
    <row r="654">
      <c r="B654" s="62"/>
      <c r="C654" s="62"/>
    </row>
    <row r="655">
      <c r="B655" s="62"/>
      <c r="C655" s="62"/>
    </row>
    <row r="656">
      <c r="B656" s="62"/>
      <c r="C656" s="62"/>
    </row>
    <row r="657">
      <c r="B657" s="62"/>
      <c r="C657" s="62"/>
    </row>
    <row r="658">
      <c r="B658" s="62"/>
      <c r="C658" s="62"/>
    </row>
    <row r="659">
      <c r="B659" s="62"/>
      <c r="C659" s="62"/>
    </row>
    <row r="660">
      <c r="B660" s="62"/>
      <c r="C660" s="62"/>
    </row>
    <row r="661">
      <c r="B661" s="62"/>
      <c r="C661" s="62"/>
    </row>
    <row r="662">
      <c r="B662" s="62"/>
      <c r="C662" s="62"/>
    </row>
    <row r="663">
      <c r="B663" s="62"/>
      <c r="C663" s="62"/>
    </row>
    <row r="664">
      <c r="B664" s="62"/>
      <c r="C664" s="62"/>
    </row>
    <row r="665">
      <c r="B665" s="62"/>
      <c r="C665" s="62"/>
    </row>
    <row r="666">
      <c r="B666" s="62"/>
      <c r="C666" s="62"/>
    </row>
    <row r="667">
      <c r="B667" s="62"/>
      <c r="C667" s="62"/>
    </row>
    <row r="668">
      <c r="B668" s="62"/>
      <c r="C668" s="62"/>
    </row>
    <row r="669">
      <c r="B669" s="62"/>
      <c r="C669" s="62"/>
    </row>
    <row r="670">
      <c r="B670" s="62"/>
      <c r="C670" s="62"/>
    </row>
    <row r="671">
      <c r="B671" s="62"/>
      <c r="C671" s="62"/>
    </row>
    <row r="672">
      <c r="B672" s="62"/>
      <c r="C672" s="62"/>
    </row>
    <row r="673">
      <c r="B673" s="62"/>
      <c r="C673" s="62"/>
    </row>
    <row r="674">
      <c r="B674" s="62"/>
      <c r="C674" s="62"/>
    </row>
    <row r="675">
      <c r="B675" s="62"/>
      <c r="C675" s="62"/>
    </row>
    <row r="676">
      <c r="B676" s="62"/>
      <c r="C676" s="62"/>
    </row>
    <row r="677">
      <c r="B677" s="62"/>
      <c r="C677" s="62"/>
    </row>
    <row r="678">
      <c r="B678" s="62"/>
      <c r="C678" s="62"/>
    </row>
    <row r="679">
      <c r="B679" s="62"/>
      <c r="C679" s="62"/>
    </row>
    <row r="680">
      <c r="B680" s="62"/>
      <c r="C680" s="62"/>
    </row>
    <row r="681">
      <c r="B681" s="62"/>
      <c r="C681" s="62"/>
    </row>
    <row r="682">
      <c r="B682" s="62"/>
      <c r="C682" s="62"/>
    </row>
    <row r="683">
      <c r="B683" s="62"/>
      <c r="C683" s="62"/>
    </row>
    <row r="684">
      <c r="B684" s="62"/>
      <c r="C684" s="62"/>
    </row>
    <row r="685">
      <c r="B685" s="62"/>
      <c r="C685" s="62"/>
    </row>
    <row r="686">
      <c r="B686" s="62"/>
      <c r="C686" s="62"/>
    </row>
    <row r="687">
      <c r="B687" s="62"/>
      <c r="C687" s="62"/>
    </row>
    <row r="688">
      <c r="B688" s="62"/>
      <c r="C688" s="62"/>
    </row>
    <row r="689">
      <c r="B689" s="62"/>
      <c r="C689" s="62"/>
    </row>
    <row r="690">
      <c r="B690" s="62"/>
      <c r="C690" s="62"/>
    </row>
    <row r="691">
      <c r="B691" s="62"/>
      <c r="C691" s="62"/>
    </row>
    <row r="692">
      <c r="B692" s="62"/>
      <c r="C692" s="62"/>
    </row>
    <row r="693">
      <c r="B693" s="62"/>
      <c r="C693" s="62"/>
    </row>
    <row r="694">
      <c r="B694" s="62"/>
      <c r="C694" s="62"/>
    </row>
    <row r="695">
      <c r="B695" s="62"/>
      <c r="C695" s="62"/>
    </row>
    <row r="696">
      <c r="B696" s="62"/>
      <c r="C696" s="62"/>
    </row>
    <row r="697">
      <c r="B697" s="62"/>
      <c r="C697" s="62"/>
    </row>
    <row r="698">
      <c r="B698" s="62"/>
      <c r="C698" s="62"/>
    </row>
    <row r="699">
      <c r="B699" s="62"/>
      <c r="C699" s="62"/>
    </row>
    <row r="700">
      <c r="B700" s="62"/>
      <c r="C700" s="62"/>
    </row>
    <row r="701">
      <c r="B701" s="62"/>
      <c r="C701" s="62"/>
    </row>
    <row r="702">
      <c r="B702" s="62"/>
      <c r="C702" s="62"/>
    </row>
    <row r="703">
      <c r="B703" s="62"/>
      <c r="C703" s="62"/>
    </row>
    <row r="704">
      <c r="B704" s="62"/>
      <c r="C704" s="62"/>
    </row>
    <row r="705">
      <c r="B705" s="62"/>
      <c r="C705" s="62"/>
    </row>
    <row r="706">
      <c r="B706" s="62"/>
      <c r="C706" s="62"/>
    </row>
    <row r="707">
      <c r="B707" s="62"/>
      <c r="C707" s="62"/>
    </row>
    <row r="708">
      <c r="B708" s="62"/>
      <c r="C708" s="62"/>
    </row>
    <row r="709">
      <c r="B709" s="62"/>
      <c r="C709" s="62"/>
    </row>
    <row r="710">
      <c r="B710" s="62"/>
      <c r="C710" s="62"/>
    </row>
    <row r="711">
      <c r="B711" s="62"/>
      <c r="C711" s="62"/>
    </row>
    <row r="712">
      <c r="B712" s="62"/>
      <c r="C712" s="62"/>
    </row>
    <row r="713">
      <c r="B713" s="62"/>
      <c r="C713" s="62"/>
    </row>
    <row r="714">
      <c r="B714" s="62"/>
      <c r="C714" s="62"/>
    </row>
    <row r="715">
      <c r="B715" s="62"/>
      <c r="C715" s="62"/>
    </row>
    <row r="716">
      <c r="B716" s="62"/>
      <c r="C716" s="62"/>
    </row>
    <row r="717">
      <c r="B717" s="62"/>
      <c r="C717" s="62"/>
    </row>
    <row r="718">
      <c r="B718" s="62"/>
      <c r="C718" s="62"/>
    </row>
    <row r="719">
      <c r="B719" s="62"/>
      <c r="C719" s="62"/>
    </row>
    <row r="720">
      <c r="B720" s="62"/>
      <c r="C720" s="62"/>
    </row>
    <row r="721">
      <c r="B721" s="62"/>
      <c r="C721" s="62"/>
    </row>
    <row r="722">
      <c r="B722" s="62"/>
      <c r="C722" s="62"/>
    </row>
    <row r="723">
      <c r="B723" s="62"/>
      <c r="C723" s="62"/>
    </row>
    <row r="724">
      <c r="B724" s="62"/>
      <c r="C724" s="62"/>
    </row>
    <row r="725">
      <c r="B725" s="62"/>
      <c r="C725" s="62"/>
    </row>
    <row r="726">
      <c r="B726" s="62"/>
      <c r="C726" s="62"/>
    </row>
    <row r="727">
      <c r="B727" s="62"/>
      <c r="C727" s="62"/>
    </row>
    <row r="728">
      <c r="B728" s="62"/>
      <c r="C728" s="62"/>
    </row>
    <row r="729">
      <c r="B729" s="62"/>
      <c r="C729" s="62"/>
    </row>
    <row r="730">
      <c r="B730" s="62"/>
      <c r="C730" s="62"/>
    </row>
    <row r="731">
      <c r="B731" s="62"/>
      <c r="C731" s="62"/>
    </row>
    <row r="732">
      <c r="B732" s="62"/>
      <c r="C732" s="62"/>
    </row>
    <row r="733">
      <c r="B733" s="62"/>
      <c r="C733" s="62"/>
    </row>
    <row r="734">
      <c r="B734" s="62"/>
      <c r="C734" s="62"/>
    </row>
    <row r="735">
      <c r="B735" s="62"/>
      <c r="C735" s="62"/>
    </row>
    <row r="736">
      <c r="B736" s="62"/>
      <c r="C736" s="62"/>
    </row>
    <row r="737">
      <c r="B737" s="62"/>
      <c r="C737" s="62"/>
    </row>
    <row r="738">
      <c r="B738" s="62"/>
      <c r="C738" s="62"/>
    </row>
    <row r="739">
      <c r="B739" s="62"/>
      <c r="C739" s="62"/>
    </row>
    <row r="740">
      <c r="B740" s="62"/>
      <c r="C740" s="62"/>
    </row>
    <row r="741">
      <c r="B741" s="62"/>
      <c r="C741" s="62"/>
    </row>
    <row r="742">
      <c r="B742" s="62"/>
      <c r="C742" s="62"/>
    </row>
    <row r="743">
      <c r="B743" s="62"/>
      <c r="C743" s="62"/>
    </row>
    <row r="744">
      <c r="B744" s="62"/>
      <c r="C744" s="62"/>
    </row>
    <row r="745">
      <c r="B745" s="62"/>
      <c r="C745" s="62"/>
    </row>
    <row r="746">
      <c r="B746" s="62"/>
      <c r="C746" s="62"/>
    </row>
    <row r="747">
      <c r="B747" s="62"/>
      <c r="C747" s="62"/>
    </row>
    <row r="748">
      <c r="B748" s="62"/>
      <c r="C748" s="62"/>
    </row>
    <row r="749">
      <c r="B749" s="62"/>
      <c r="C749" s="62"/>
    </row>
    <row r="750">
      <c r="B750" s="62"/>
      <c r="C750" s="62"/>
    </row>
    <row r="751">
      <c r="B751" s="62"/>
      <c r="C751" s="62"/>
    </row>
    <row r="752">
      <c r="B752" s="62"/>
      <c r="C752" s="62"/>
    </row>
    <row r="753">
      <c r="B753" s="62"/>
      <c r="C753" s="62"/>
    </row>
    <row r="754">
      <c r="B754" s="62"/>
      <c r="C754" s="62"/>
    </row>
    <row r="755">
      <c r="B755" s="62"/>
      <c r="C755" s="62"/>
    </row>
    <row r="756">
      <c r="B756" s="62"/>
      <c r="C756" s="62"/>
    </row>
    <row r="757">
      <c r="B757" s="62"/>
      <c r="C757" s="62"/>
    </row>
    <row r="758">
      <c r="B758" s="62"/>
      <c r="C758" s="62"/>
    </row>
    <row r="759">
      <c r="B759" s="62"/>
      <c r="C759" s="62"/>
    </row>
    <row r="760">
      <c r="B760" s="62"/>
      <c r="C760" s="62"/>
    </row>
    <row r="761">
      <c r="B761" s="62"/>
      <c r="C761" s="62"/>
    </row>
    <row r="762">
      <c r="B762" s="62"/>
      <c r="C762" s="62"/>
    </row>
    <row r="763">
      <c r="B763" s="62"/>
      <c r="C763" s="62"/>
    </row>
    <row r="764">
      <c r="B764" s="62"/>
      <c r="C764" s="62"/>
    </row>
    <row r="765">
      <c r="B765" s="62"/>
      <c r="C765" s="62"/>
    </row>
    <row r="766">
      <c r="B766" s="62"/>
      <c r="C766" s="62"/>
    </row>
    <row r="767">
      <c r="B767" s="62"/>
      <c r="C767" s="62"/>
    </row>
    <row r="768">
      <c r="B768" s="62"/>
      <c r="C768" s="62"/>
    </row>
    <row r="769">
      <c r="B769" s="62"/>
      <c r="C769" s="62"/>
    </row>
    <row r="770">
      <c r="B770" s="62"/>
      <c r="C770" s="62"/>
    </row>
    <row r="771">
      <c r="B771" s="62"/>
      <c r="C771" s="62"/>
    </row>
    <row r="772">
      <c r="B772" s="62"/>
      <c r="C772" s="62"/>
    </row>
    <row r="773">
      <c r="B773" s="62"/>
      <c r="C773" s="62"/>
    </row>
    <row r="774">
      <c r="B774" s="62"/>
      <c r="C774" s="62"/>
    </row>
    <row r="775">
      <c r="B775" s="62"/>
      <c r="C775" s="62"/>
    </row>
    <row r="776">
      <c r="B776" s="62"/>
      <c r="C776" s="62"/>
    </row>
    <row r="777">
      <c r="B777" s="62"/>
      <c r="C777" s="62"/>
    </row>
    <row r="778">
      <c r="B778" s="62"/>
      <c r="C778" s="62"/>
    </row>
    <row r="779">
      <c r="B779" s="62"/>
      <c r="C779" s="62"/>
    </row>
    <row r="780">
      <c r="B780" s="62"/>
      <c r="C780" s="62"/>
    </row>
    <row r="781">
      <c r="B781" s="62"/>
      <c r="C781" s="62"/>
    </row>
    <row r="782">
      <c r="B782" s="62"/>
      <c r="C782" s="62"/>
    </row>
    <row r="783">
      <c r="B783" s="62"/>
      <c r="C783" s="62"/>
    </row>
    <row r="784">
      <c r="B784" s="62"/>
      <c r="C784" s="62"/>
    </row>
    <row r="785">
      <c r="B785" s="62"/>
      <c r="C785" s="62"/>
    </row>
    <row r="786">
      <c r="B786" s="62"/>
      <c r="C786" s="62"/>
    </row>
    <row r="787">
      <c r="B787" s="62"/>
      <c r="C787" s="62"/>
    </row>
    <row r="788">
      <c r="B788" s="62"/>
      <c r="C788" s="62"/>
    </row>
    <row r="789">
      <c r="B789" s="62"/>
      <c r="C789" s="62"/>
    </row>
    <row r="790">
      <c r="B790" s="62"/>
      <c r="C790" s="62"/>
    </row>
    <row r="791">
      <c r="B791" s="62"/>
      <c r="C791" s="62"/>
    </row>
    <row r="792">
      <c r="B792" s="62"/>
      <c r="C792" s="62"/>
    </row>
    <row r="793">
      <c r="B793" s="62"/>
      <c r="C793" s="62"/>
    </row>
    <row r="794">
      <c r="B794" s="62"/>
      <c r="C794" s="62"/>
    </row>
    <row r="795">
      <c r="B795" s="62"/>
      <c r="C795" s="62"/>
    </row>
    <row r="796">
      <c r="B796" s="62"/>
      <c r="C796" s="62"/>
    </row>
    <row r="797">
      <c r="B797" s="62"/>
      <c r="C797" s="62"/>
    </row>
    <row r="798">
      <c r="B798" s="62"/>
      <c r="C798" s="62"/>
    </row>
    <row r="799">
      <c r="B799" s="62"/>
      <c r="C799" s="62"/>
    </row>
    <row r="800">
      <c r="B800" s="62"/>
      <c r="C800" s="62"/>
    </row>
    <row r="801">
      <c r="B801" s="62"/>
      <c r="C801" s="62"/>
    </row>
    <row r="802">
      <c r="B802" s="62"/>
      <c r="C802" s="62"/>
    </row>
    <row r="803">
      <c r="B803" s="62"/>
      <c r="C803" s="62"/>
    </row>
    <row r="804">
      <c r="B804" s="62"/>
      <c r="C804" s="62"/>
    </row>
    <row r="805">
      <c r="B805" s="62"/>
      <c r="C805" s="62"/>
    </row>
    <row r="806">
      <c r="B806" s="62"/>
      <c r="C806" s="62"/>
    </row>
    <row r="807">
      <c r="B807" s="62"/>
      <c r="C807" s="62"/>
    </row>
    <row r="808">
      <c r="B808" s="62"/>
      <c r="C808" s="62"/>
    </row>
    <row r="809">
      <c r="B809" s="62"/>
      <c r="C809" s="62"/>
    </row>
    <row r="810">
      <c r="B810" s="62"/>
      <c r="C810" s="62"/>
    </row>
    <row r="811">
      <c r="B811" s="62"/>
      <c r="C811" s="62"/>
    </row>
    <row r="812">
      <c r="B812" s="62"/>
      <c r="C812" s="62"/>
    </row>
    <row r="813">
      <c r="B813" s="62"/>
      <c r="C813" s="62"/>
    </row>
    <row r="814">
      <c r="B814" s="62"/>
      <c r="C814" s="62"/>
    </row>
    <row r="815">
      <c r="B815" s="62"/>
      <c r="C815" s="62"/>
    </row>
    <row r="816">
      <c r="B816" s="62"/>
      <c r="C816" s="62"/>
    </row>
    <row r="817">
      <c r="B817" s="62"/>
      <c r="C817" s="62"/>
    </row>
    <row r="818">
      <c r="B818" s="62"/>
      <c r="C818" s="62"/>
    </row>
    <row r="819">
      <c r="B819" s="62"/>
      <c r="C819" s="62"/>
    </row>
    <row r="820">
      <c r="B820" s="62"/>
      <c r="C820" s="62"/>
    </row>
    <row r="821">
      <c r="B821" s="62"/>
      <c r="C821" s="62"/>
    </row>
    <row r="822">
      <c r="B822" s="62"/>
      <c r="C822" s="62"/>
    </row>
    <row r="823">
      <c r="B823" s="62"/>
      <c r="C823" s="62"/>
    </row>
    <row r="824">
      <c r="B824" s="62"/>
      <c r="C824" s="62"/>
    </row>
    <row r="825">
      <c r="B825" s="62"/>
      <c r="C825" s="62"/>
    </row>
    <row r="826">
      <c r="B826" s="62"/>
      <c r="C826" s="62"/>
    </row>
    <row r="827">
      <c r="B827" s="62"/>
      <c r="C827" s="62"/>
    </row>
    <row r="828">
      <c r="B828" s="62"/>
      <c r="C828" s="62"/>
    </row>
    <row r="829">
      <c r="B829" s="62"/>
      <c r="C829" s="62"/>
    </row>
    <row r="830">
      <c r="B830" s="62"/>
      <c r="C830" s="62"/>
    </row>
    <row r="831">
      <c r="B831" s="62"/>
      <c r="C831" s="62"/>
    </row>
    <row r="832">
      <c r="B832" s="62"/>
      <c r="C832" s="62"/>
    </row>
    <row r="833">
      <c r="B833" s="62"/>
      <c r="C833" s="62"/>
    </row>
    <row r="834">
      <c r="B834" s="62"/>
      <c r="C834" s="62"/>
    </row>
    <row r="835">
      <c r="B835" s="62"/>
      <c r="C835" s="62"/>
    </row>
    <row r="836">
      <c r="B836" s="62"/>
      <c r="C836" s="62"/>
    </row>
    <row r="837">
      <c r="B837" s="62"/>
      <c r="C837" s="62"/>
    </row>
    <row r="838">
      <c r="B838" s="62"/>
      <c r="C838" s="62"/>
    </row>
    <row r="839">
      <c r="B839" s="62"/>
      <c r="C839" s="62"/>
    </row>
    <row r="840">
      <c r="B840" s="62"/>
      <c r="C840" s="62"/>
    </row>
    <row r="841">
      <c r="B841" s="62"/>
      <c r="C841" s="62"/>
    </row>
    <row r="842">
      <c r="B842" s="62"/>
      <c r="C842" s="62"/>
    </row>
    <row r="843">
      <c r="B843" s="62"/>
      <c r="C843" s="62"/>
    </row>
    <row r="844">
      <c r="B844" s="62"/>
      <c r="C844" s="62"/>
    </row>
    <row r="845">
      <c r="B845" s="62"/>
      <c r="C845" s="62"/>
    </row>
    <row r="846">
      <c r="B846" s="62"/>
      <c r="C846" s="62"/>
    </row>
    <row r="847">
      <c r="B847" s="62"/>
      <c r="C847" s="62"/>
    </row>
    <row r="848">
      <c r="B848" s="62"/>
      <c r="C848" s="62"/>
    </row>
    <row r="849">
      <c r="B849" s="62"/>
      <c r="C849" s="62"/>
    </row>
    <row r="850">
      <c r="B850" s="62"/>
      <c r="C850" s="62"/>
    </row>
    <row r="851">
      <c r="B851" s="62"/>
      <c r="C851" s="62"/>
    </row>
    <row r="852">
      <c r="B852" s="62"/>
      <c r="C852" s="62"/>
    </row>
    <row r="853">
      <c r="B853" s="62"/>
      <c r="C853" s="62"/>
    </row>
    <row r="854">
      <c r="B854" s="62"/>
      <c r="C854" s="62"/>
    </row>
    <row r="855">
      <c r="B855" s="62"/>
      <c r="C855" s="62"/>
    </row>
    <row r="856">
      <c r="B856" s="62"/>
      <c r="C856" s="62"/>
    </row>
    <row r="857">
      <c r="B857" s="62"/>
      <c r="C857" s="62"/>
    </row>
    <row r="858">
      <c r="B858" s="62"/>
      <c r="C858" s="62"/>
    </row>
    <row r="859">
      <c r="B859" s="62"/>
      <c r="C859" s="62"/>
    </row>
    <row r="860">
      <c r="B860" s="62"/>
      <c r="C860" s="62"/>
    </row>
    <row r="861">
      <c r="B861" s="62"/>
      <c r="C861" s="62"/>
    </row>
    <row r="862">
      <c r="B862" s="62"/>
      <c r="C862" s="62"/>
    </row>
    <row r="863">
      <c r="B863" s="62"/>
      <c r="C863" s="62"/>
    </row>
    <row r="864">
      <c r="B864" s="62"/>
      <c r="C864" s="62"/>
    </row>
    <row r="865">
      <c r="B865" s="62"/>
      <c r="C865" s="62"/>
    </row>
    <row r="866">
      <c r="B866" s="62"/>
      <c r="C866" s="62"/>
    </row>
    <row r="867">
      <c r="B867" s="62"/>
      <c r="C867" s="62"/>
    </row>
    <row r="868">
      <c r="B868" s="62"/>
      <c r="C868" s="62"/>
    </row>
    <row r="869">
      <c r="B869" s="62"/>
      <c r="C869" s="62"/>
    </row>
    <row r="870">
      <c r="B870" s="62"/>
      <c r="C870" s="62"/>
    </row>
    <row r="871">
      <c r="B871" s="62"/>
      <c r="C871" s="62"/>
    </row>
    <row r="872">
      <c r="B872" s="62"/>
      <c r="C872" s="62"/>
    </row>
    <row r="873">
      <c r="B873" s="62"/>
      <c r="C873" s="62"/>
    </row>
    <row r="874">
      <c r="B874" s="62"/>
      <c r="C874" s="62"/>
    </row>
    <row r="875">
      <c r="B875" s="62"/>
      <c r="C875" s="62"/>
    </row>
    <row r="876">
      <c r="B876" s="62"/>
      <c r="C876" s="62"/>
    </row>
    <row r="877">
      <c r="B877" s="62"/>
      <c r="C877" s="62"/>
    </row>
    <row r="878">
      <c r="B878" s="62"/>
      <c r="C878" s="62"/>
    </row>
    <row r="879">
      <c r="B879" s="62"/>
      <c r="C879" s="62"/>
    </row>
    <row r="880">
      <c r="B880" s="62"/>
      <c r="C880" s="62"/>
    </row>
    <row r="881">
      <c r="B881" s="62"/>
      <c r="C881" s="62"/>
    </row>
    <row r="882">
      <c r="B882" s="62"/>
      <c r="C882" s="62"/>
    </row>
    <row r="883">
      <c r="B883" s="62"/>
      <c r="C883" s="62"/>
    </row>
    <row r="884">
      <c r="B884" s="62"/>
      <c r="C884" s="62"/>
    </row>
    <row r="885">
      <c r="B885" s="62"/>
      <c r="C885" s="62"/>
    </row>
    <row r="886">
      <c r="B886" s="62"/>
      <c r="C886" s="62"/>
    </row>
    <row r="887">
      <c r="B887" s="62"/>
      <c r="C887" s="62"/>
    </row>
    <row r="888">
      <c r="B888" s="62"/>
      <c r="C888" s="62"/>
    </row>
    <row r="889">
      <c r="B889" s="62"/>
      <c r="C889" s="62"/>
    </row>
    <row r="890">
      <c r="B890" s="62"/>
      <c r="C890" s="62"/>
    </row>
    <row r="891">
      <c r="B891" s="62"/>
      <c r="C891" s="62"/>
    </row>
    <row r="892">
      <c r="B892" s="62"/>
      <c r="C892" s="62"/>
    </row>
    <row r="893">
      <c r="B893" s="62"/>
      <c r="C893" s="62"/>
    </row>
    <row r="894">
      <c r="B894" s="62"/>
      <c r="C894" s="62"/>
    </row>
    <row r="895">
      <c r="B895" s="62"/>
      <c r="C895" s="62"/>
    </row>
    <row r="896">
      <c r="B896" s="62"/>
      <c r="C896" s="62"/>
    </row>
    <row r="897">
      <c r="B897" s="62"/>
      <c r="C897" s="62"/>
    </row>
    <row r="898">
      <c r="B898" s="62"/>
      <c r="C898" s="62"/>
    </row>
    <row r="899">
      <c r="B899" s="62"/>
      <c r="C899" s="62"/>
    </row>
    <row r="900">
      <c r="B900" s="62"/>
      <c r="C900" s="62"/>
    </row>
    <row r="901">
      <c r="B901" s="62"/>
      <c r="C901" s="62"/>
    </row>
    <row r="902">
      <c r="B902" s="62"/>
      <c r="C902" s="62"/>
    </row>
    <row r="903">
      <c r="B903" s="62"/>
      <c r="C903" s="62"/>
    </row>
    <row r="904">
      <c r="B904" s="62"/>
      <c r="C904" s="62"/>
    </row>
    <row r="905">
      <c r="B905" s="62"/>
      <c r="C905" s="62"/>
    </row>
    <row r="906">
      <c r="B906" s="62"/>
      <c r="C906" s="62"/>
    </row>
    <row r="907">
      <c r="B907" s="62"/>
      <c r="C907" s="62"/>
    </row>
    <row r="908">
      <c r="B908" s="62"/>
      <c r="C908" s="62"/>
    </row>
    <row r="909">
      <c r="B909" s="62"/>
      <c r="C909" s="62"/>
    </row>
    <row r="910">
      <c r="B910" s="62"/>
      <c r="C910" s="62"/>
    </row>
    <row r="911">
      <c r="B911" s="62"/>
      <c r="C911" s="62"/>
    </row>
    <row r="912">
      <c r="B912" s="62"/>
      <c r="C912" s="62"/>
    </row>
    <row r="913">
      <c r="B913" s="62"/>
      <c r="C913" s="62"/>
    </row>
    <row r="914">
      <c r="B914" s="62"/>
      <c r="C914" s="62"/>
    </row>
    <row r="915">
      <c r="B915" s="62"/>
      <c r="C915" s="62"/>
    </row>
    <row r="916">
      <c r="B916" s="62"/>
      <c r="C916" s="62"/>
    </row>
    <row r="917">
      <c r="B917" s="62"/>
      <c r="C917" s="62"/>
    </row>
    <row r="918">
      <c r="B918" s="62"/>
      <c r="C918" s="62"/>
    </row>
    <row r="919">
      <c r="B919" s="62"/>
      <c r="C919" s="62"/>
    </row>
    <row r="920">
      <c r="B920" s="62"/>
      <c r="C920" s="62"/>
    </row>
    <row r="921">
      <c r="B921" s="62"/>
      <c r="C921" s="62"/>
    </row>
    <row r="922">
      <c r="B922" s="62"/>
      <c r="C922" s="62"/>
    </row>
    <row r="923">
      <c r="B923" s="62"/>
      <c r="C923" s="62"/>
    </row>
    <row r="924">
      <c r="B924" s="62"/>
      <c r="C924" s="62"/>
    </row>
    <row r="925">
      <c r="B925" s="62"/>
      <c r="C925" s="62"/>
    </row>
    <row r="926">
      <c r="B926" s="62"/>
      <c r="C926" s="62"/>
    </row>
    <row r="927">
      <c r="B927" s="62"/>
      <c r="C927" s="62"/>
    </row>
    <row r="928">
      <c r="B928" s="62"/>
      <c r="C928" s="62"/>
    </row>
    <row r="929">
      <c r="B929" s="62"/>
      <c r="C929" s="62"/>
    </row>
    <row r="930">
      <c r="B930" s="62"/>
      <c r="C930" s="62"/>
    </row>
    <row r="931">
      <c r="B931" s="62"/>
      <c r="C931" s="62"/>
    </row>
    <row r="932">
      <c r="B932" s="62"/>
      <c r="C932" s="62"/>
    </row>
    <row r="933">
      <c r="B933" s="62"/>
      <c r="C933" s="62"/>
    </row>
    <row r="934">
      <c r="B934" s="62"/>
      <c r="C934" s="62"/>
    </row>
    <row r="935">
      <c r="B935" s="62"/>
      <c r="C935" s="62"/>
    </row>
    <row r="936">
      <c r="B936" s="62"/>
      <c r="C936" s="62"/>
    </row>
    <row r="937">
      <c r="B937" s="62"/>
      <c r="C937" s="62"/>
    </row>
    <row r="938">
      <c r="B938" s="62"/>
      <c r="C938" s="62"/>
    </row>
    <row r="939">
      <c r="B939" s="62"/>
      <c r="C939" s="62"/>
    </row>
    <row r="940">
      <c r="B940" s="62"/>
      <c r="C940" s="62"/>
    </row>
    <row r="941">
      <c r="B941" s="62"/>
      <c r="C941" s="62"/>
    </row>
    <row r="942">
      <c r="B942" s="62"/>
      <c r="C942" s="62"/>
    </row>
    <row r="943">
      <c r="B943" s="62"/>
      <c r="C943" s="62"/>
    </row>
    <row r="944">
      <c r="B944" s="62"/>
      <c r="C944" s="62"/>
    </row>
    <row r="945">
      <c r="B945" s="62"/>
      <c r="C945" s="62"/>
    </row>
    <row r="946">
      <c r="B946" s="62"/>
      <c r="C946" s="62"/>
    </row>
    <row r="947">
      <c r="B947" s="62"/>
      <c r="C947" s="62"/>
    </row>
    <row r="948">
      <c r="B948" s="62"/>
      <c r="C948" s="62"/>
    </row>
    <row r="949">
      <c r="B949" s="62"/>
      <c r="C949" s="62"/>
    </row>
    <row r="950">
      <c r="B950" s="62"/>
      <c r="C950" s="62"/>
    </row>
    <row r="951">
      <c r="B951" s="62"/>
      <c r="C951" s="62"/>
    </row>
    <row r="952">
      <c r="B952" s="62"/>
      <c r="C952" s="62"/>
    </row>
    <row r="953">
      <c r="B953" s="62"/>
      <c r="C953" s="62"/>
    </row>
    <row r="954">
      <c r="B954" s="62"/>
      <c r="C954" s="62"/>
    </row>
    <row r="955">
      <c r="B955" s="62"/>
      <c r="C955" s="62"/>
    </row>
    <row r="956">
      <c r="B956" s="62"/>
      <c r="C956" s="62"/>
    </row>
    <row r="957">
      <c r="B957" s="62"/>
      <c r="C957" s="62"/>
    </row>
    <row r="958">
      <c r="B958" s="62"/>
      <c r="C958" s="62"/>
    </row>
    <row r="959">
      <c r="B959" s="62"/>
      <c r="C959" s="62"/>
    </row>
    <row r="960">
      <c r="B960" s="62"/>
      <c r="C960" s="62"/>
    </row>
    <row r="961">
      <c r="B961" s="62"/>
      <c r="C961" s="62"/>
    </row>
    <row r="962">
      <c r="B962" s="62"/>
      <c r="C962" s="62"/>
    </row>
    <row r="963">
      <c r="B963" s="62"/>
      <c r="C963" s="62"/>
    </row>
    <row r="964">
      <c r="B964" s="62"/>
      <c r="C964" s="62"/>
    </row>
    <row r="965">
      <c r="B965" s="62"/>
      <c r="C965" s="62"/>
    </row>
    <row r="966">
      <c r="B966" s="62"/>
      <c r="C966" s="62"/>
    </row>
    <row r="967">
      <c r="B967" s="62"/>
      <c r="C967" s="62"/>
    </row>
    <row r="968">
      <c r="B968" s="62"/>
      <c r="C968" s="62"/>
    </row>
    <row r="969">
      <c r="B969" s="62"/>
      <c r="C969" s="62"/>
    </row>
    <row r="970">
      <c r="B970" s="62"/>
      <c r="C970" s="62"/>
    </row>
    <row r="971">
      <c r="B971" s="62"/>
      <c r="C971" s="62"/>
    </row>
    <row r="972">
      <c r="B972" s="62"/>
      <c r="C972" s="62"/>
    </row>
    <row r="973">
      <c r="B973" s="62"/>
      <c r="C973" s="62"/>
    </row>
    <row r="974">
      <c r="B974" s="62"/>
      <c r="C974" s="62"/>
    </row>
    <row r="975">
      <c r="B975" s="62"/>
      <c r="C975" s="62"/>
    </row>
    <row r="976">
      <c r="B976" s="62"/>
      <c r="C976" s="62"/>
    </row>
    <row r="977">
      <c r="B977" s="62"/>
      <c r="C977" s="62"/>
    </row>
    <row r="978">
      <c r="B978" s="62"/>
      <c r="C978" s="62"/>
    </row>
    <row r="979">
      <c r="B979" s="62"/>
      <c r="C979" s="62"/>
    </row>
    <row r="980">
      <c r="B980" s="62"/>
      <c r="C980" s="62"/>
    </row>
    <row r="981">
      <c r="B981" s="62"/>
      <c r="C981" s="62"/>
    </row>
    <row r="982">
      <c r="B982" s="62"/>
      <c r="C982" s="62"/>
    </row>
    <row r="983">
      <c r="B983" s="62"/>
      <c r="C983" s="62"/>
    </row>
    <row r="984">
      <c r="B984" s="62"/>
      <c r="C984" s="62"/>
    </row>
    <row r="985">
      <c r="B985" s="62"/>
      <c r="C985" s="62"/>
    </row>
    <row r="986">
      <c r="B986" s="62"/>
      <c r="C986" s="62"/>
    </row>
    <row r="987">
      <c r="B987" s="62"/>
      <c r="C987" s="62"/>
    </row>
    <row r="988">
      <c r="B988" s="62"/>
      <c r="C988" s="62"/>
    </row>
    <row r="989">
      <c r="B989" s="62"/>
      <c r="C989" s="62"/>
    </row>
    <row r="990">
      <c r="B990" s="62"/>
      <c r="C990" s="62"/>
    </row>
    <row r="991">
      <c r="B991" s="62"/>
      <c r="C991" s="62"/>
    </row>
    <row r="992">
      <c r="B992" s="62"/>
      <c r="C992" s="62"/>
    </row>
    <row r="993">
      <c r="B993" s="62"/>
      <c r="C993" s="62"/>
    </row>
    <row r="994">
      <c r="B994" s="62"/>
      <c r="C994" s="62"/>
    </row>
    <row r="995">
      <c r="B995" s="62"/>
      <c r="C995" s="62"/>
    </row>
    <row r="996">
      <c r="B996" s="62"/>
      <c r="C996" s="62"/>
    </row>
    <row r="997">
      <c r="B997" s="62"/>
      <c r="C997" s="62"/>
    </row>
    <row r="998">
      <c r="B998" s="62"/>
      <c r="C998" s="62"/>
    </row>
    <row r="999">
      <c r="B999" s="62"/>
      <c r="C999" s="62"/>
    </row>
    <row r="1000">
      <c r="B1000" s="62"/>
      <c r="C1000" s="62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5.57"/>
    <col customWidth="1" min="2" max="2" width="7.29"/>
    <col customWidth="1" min="4" max="4" width="26.29"/>
    <col customWidth="1" min="5" max="5" width="7.57"/>
    <col customWidth="1" min="7" max="7" width="27.14"/>
    <col customWidth="1" min="8" max="8" width="8.86"/>
  </cols>
  <sheetData>
    <row r="2">
      <c r="A2" s="70" t="s">
        <v>92</v>
      </c>
      <c r="B2" s="55"/>
      <c r="D2" s="70" t="s">
        <v>93</v>
      </c>
      <c r="E2" s="55"/>
      <c r="G2" s="70" t="s">
        <v>94</v>
      </c>
      <c r="H2" s="55"/>
    </row>
    <row r="3">
      <c r="A3" s="71" t="s">
        <v>11</v>
      </c>
      <c r="B3" s="72">
        <v>100.0</v>
      </c>
      <c r="D3" s="71" t="s">
        <v>11</v>
      </c>
      <c r="E3" s="73"/>
      <c r="G3" s="71" t="s">
        <v>11</v>
      </c>
      <c r="H3" s="72">
        <v>100.0</v>
      </c>
    </row>
    <row r="4">
      <c r="A4" s="71" t="s">
        <v>95</v>
      </c>
      <c r="B4" s="73"/>
      <c r="D4" s="71" t="s">
        <v>95</v>
      </c>
      <c r="E4" s="73"/>
      <c r="G4" s="71" t="s">
        <v>95</v>
      </c>
      <c r="H4" s="72">
        <v>25.0</v>
      </c>
    </row>
    <row r="5">
      <c r="A5" s="74" t="s">
        <v>96</v>
      </c>
      <c r="B5" s="72">
        <v>130.0</v>
      </c>
      <c r="D5" s="74" t="s">
        <v>96</v>
      </c>
      <c r="E5" s="73"/>
      <c r="G5" s="74" t="s">
        <v>96</v>
      </c>
      <c r="H5" s="72">
        <v>15.0</v>
      </c>
    </row>
    <row r="6">
      <c r="A6" s="74" t="s">
        <v>97</v>
      </c>
      <c r="B6" s="73"/>
      <c r="D6" s="74" t="s">
        <v>98</v>
      </c>
      <c r="E6" s="73"/>
      <c r="G6" s="74" t="s">
        <v>99</v>
      </c>
      <c r="H6" s="72">
        <v>150.0</v>
      </c>
    </row>
    <row r="7">
      <c r="A7" s="74" t="s">
        <v>28</v>
      </c>
      <c r="B7" s="73"/>
      <c r="D7" s="74" t="s">
        <v>28</v>
      </c>
      <c r="E7" s="73"/>
      <c r="G7" s="74" t="s">
        <v>28</v>
      </c>
      <c r="H7" s="72">
        <v>15.0</v>
      </c>
    </row>
    <row r="8">
      <c r="A8" s="75"/>
      <c r="B8" s="76"/>
      <c r="D8" s="77" t="s">
        <v>30</v>
      </c>
      <c r="E8" s="76"/>
      <c r="G8" s="77" t="s">
        <v>30</v>
      </c>
      <c r="H8" s="78">
        <v>200.0</v>
      </c>
    </row>
    <row r="9">
      <c r="H9" s="41">
        <f>SUM(H3:H8)</f>
        <v>505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3" max="3" width="28.43"/>
    <col customWidth="1" min="4" max="4" width="25.57"/>
  </cols>
  <sheetData>
    <row r="1">
      <c r="A1" s="79"/>
      <c r="B1" s="80"/>
      <c r="C1" s="80"/>
      <c r="D1" s="80"/>
      <c r="E1" s="79"/>
      <c r="F1" s="79"/>
    </row>
    <row r="2">
      <c r="A2" s="79"/>
      <c r="B2" s="81" t="s">
        <v>100</v>
      </c>
      <c r="C2" s="82"/>
      <c r="D2" s="82"/>
      <c r="E2" s="82"/>
      <c r="F2" s="83"/>
    </row>
    <row r="3">
      <c r="A3" s="84"/>
      <c r="B3" s="85"/>
      <c r="C3" s="86" t="s">
        <v>1</v>
      </c>
      <c r="D3" s="86" t="s">
        <v>101</v>
      </c>
      <c r="E3" s="86" t="s">
        <v>102</v>
      </c>
      <c r="F3" s="86" t="s">
        <v>103</v>
      </c>
    </row>
    <row r="4">
      <c r="A4" s="79"/>
      <c r="B4" s="86">
        <v>1.0</v>
      </c>
      <c r="C4" s="87" t="s">
        <v>104</v>
      </c>
      <c r="D4" s="87" t="s">
        <v>105</v>
      </c>
      <c r="E4" s="87" t="s">
        <v>106</v>
      </c>
      <c r="F4" s="87">
        <v>24.0</v>
      </c>
    </row>
    <row r="5">
      <c r="A5" s="79"/>
      <c r="B5" s="86">
        <v>2.0</v>
      </c>
      <c r="C5" s="87" t="s">
        <v>104</v>
      </c>
      <c r="D5" s="87" t="s">
        <v>107</v>
      </c>
      <c r="E5" s="87" t="s">
        <v>108</v>
      </c>
      <c r="F5" s="87">
        <v>3.0</v>
      </c>
    </row>
    <row r="6">
      <c r="A6" s="79"/>
      <c r="B6" s="86">
        <v>3.0</v>
      </c>
      <c r="C6" s="87" t="s">
        <v>104</v>
      </c>
      <c r="D6" s="87" t="s">
        <v>107</v>
      </c>
      <c r="E6" s="87" t="s">
        <v>109</v>
      </c>
      <c r="F6" s="87">
        <v>3.0</v>
      </c>
    </row>
    <row r="7">
      <c r="A7" s="79"/>
      <c r="B7" s="86">
        <v>4.0</v>
      </c>
      <c r="C7" s="87" t="s">
        <v>104</v>
      </c>
      <c r="D7" s="87" t="s">
        <v>107</v>
      </c>
      <c r="E7" s="87" t="s">
        <v>110</v>
      </c>
      <c r="F7" s="87">
        <v>3.0</v>
      </c>
    </row>
    <row r="8">
      <c r="A8" s="79"/>
      <c r="B8" s="86">
        <v>5.0</v>
      </c>
      <c r="C8" s="87" t="s">
        <v>104</v>
      </c>
      <c r="D8" s="87" t="s">
        <v>107</v>
      </c>
      <c r="E8" s="87" t="s">
        <v>111</v>
      </c>
      <c r="F8" s="87">
        <v>3.0</v>
      </c>
    </row>
    <row r="9">
      <c r="A9" s="79"/>
      <c r="B9" s="86">
        <v>6.0</v>
      </c>
      <c r="C9" s="87" t="s">
        <v>104</v>
      </c>
      <c r="D9" s="87" t="s">
        <v>107</v>
      </c>
      <c r="E9" s="87" t="s">
        <v>112</v>
      </c>
      <c r="F9" s="87">
        <v>3.0</v>
      </c>
    </row>
    <row r="10">
      <c r="A10" s="79"/>
      <c r="B10" s="86">
        <v>7.0</v>
      </c>
      <c r="C10" s="87" t="s">
        <v>104</v>
      </c>
      <c r="D10" s="87" t="s">
        <v>113</v>
      </c>
      <c r="E10" s="87" t="s">
        <v>114</v>
      </c>
      <c r="F10" s="87">
        <v>100.0</v>
      </c>
    </row>
    <row r="11">
      <c r="A11" s="79"/>
      <c r="B11" s="86">
        <v>8.0</v>
      </c>
      <c r="C11" s="87" t="s">
        <v>104</v>
      </c>
      <c r="D11" s="87" t="s">
        <v>115</v>
      </c>
      <c r="E11" s="87" t="s">
        <v>114</v>
      </c>
      <c r="F11" s="87">
        <v>20.0</v>
      </c>
    </row>
    <row r="12">
      <c r="A12" s="79"/>
      <c r="B12" s="86">
        <v>9.0</v>
      </c>
      <c r="C12" s="87" t="s">
        <v>104</v>
      </c>
      <c r="D12" s="87" t="s">
        <v>105</v>
      </c>
      <c r="E12" s="87" t="s">
        <v>114</v>
      </c>
      <c r="F12" s="87">
        <v>48.0</v>
      </c>
    </row>
    <row r="13">
      <c r="A13" s="79"/>
      <c r="B13" s="86">
        <v>10.0</v>
      </c>
      <c r="C13" s="87" t="s">
        <v>104</v>
      </c>
      <c r="D13" s="87" t="s">
        <v>107</v>
      </c>
      <c r="E13" s="87" t="s">
        <v>116</v>
      </c>
      <c r="F13" s="87">
        <v>3.0</v>
      </c>
    </row>
    <row r="14">
      <c r="A14" s="79"/>
      <c r="B14" s="86">
        <v>11.0</v>
      </c>
      <c r="C14" s="87" t="s">
        <v>104</v>
      </c>
      <c r="D14" s="87" t="s">
        <v>105</v>
      </c>
      <c r="E14" s="87" t="s">
        <v>117</v>
      </c>
      <c r="F14" s="87">
        <v>10.0</v>
      </c>
    </row>
    <row r="15">
      <c r="A15" s="79"/>
      <c r="B15" s="86">
        <v>12.0</v>
      </c>
      <c r="C15" s="87" t="s">
        <v>104</v>
      </c>
      <c r="D15" s="87" t="s">
        <v>105</v>
      </c>
      <c r="E15" s="87" t="s">
        <v>118</v>
      </c>
      <c r="F15" s="87">
        <v>10.0</v>
      </c>
    </row>
    <row r="16">
      <c r="A16" s="79"/>
      <c r="B16" s="86">
        <v>13.0</v>
      </c>
      <c r="C16" s="87" t="s">
        <v>104</v>
      </c>
      <c r="D16" s="87" t="s">
        <v>105</v>
      </c>
      <c r="E16" s="87" t="s">
        <v>119</v>
      </c>
      <c r="F16" s="87">
        <v>50.0</v>
      </c>
    </row>
    <row r="17">
      <c r="A17" s="79"/>
      <c r="B17" s="86">
        <v>14.0</v>
      </c>
      <c r="C17" s="87" t="s">
        <v>104</v>
      </c>
      <c r="D17" s="87" t="s">
        <v>105</v>
      </c>
      <c r="E17" s="87" t="s">
        <v>120</v>
      </c>
      <c r="F17" s="87">
        <v>30.0</v>
      </c>
    </row>
    <row r="18">
      <c r="A18" s="79"/>
      <c r="B18" s="86">
        <v>15.0</v>
      </c>
      <c r="C18" s="87" t="s">
        <v>104</v>
      </c>
      <c r="D18" s="87" t="s">
        <v>107</v>
      </c>
      <c r="E18" s="87" t="s">
        <v>121</v>
      </c>
      <c r="F18" s="87">
        <v>3.0</v>
      </c>
    </row>
    <row r="19">
      <c r="A19" s="79"/>
      <c r="B19" s="86">
        <v>16.0</v>
      </c>
      <c r="C19" s="87" t="s">
        <v>104</v>
      </c>
      <c r="D19" s="87" t="s">
        <v>107</v>
      </c>
      <c r="E19" s="87" t="s">
        <v>122</v>
      </c>
      <c r="F19" s="87">
        <v>3.0</v>
      </c>
    </row>
    <row r="20">
      <c r="A20" s="79"/>
      <c r="B20" s="86">
        <v>17.0</v>
      </c>
      <c r="C20" s="87" t="s">
        <v>104</v>
      </c>
      <c r="D20" s="87" t="s">
        <v>105</v>
      </c>
      <c r="E20" s="87" t="s">
        <v>123</v>
      </c>
      <c r="F20" s="87">
        <v>10.0</v>
      </c>
    </row>
    <row r="21">
      <c r="A21" s="79"/>
      <c r="B21" s="86">
        <v>18.0</v>
      </c>
      <c r="C21" s="87" t="s">
        <v>104</v>
      </c>
      <c r="D21" s="87" t="s">
        <v>107</v>
      </c>
      <c r="E21" s="87" t="s">
        <v>124</v>
      </c>
      <c r="F21" s="87">
        <v>3.0</v>
      </c>
    </row>
    <row r="22">
      <c r="A22" s="79"/>
      <c r="B22" s="86">
        <v>19.0</v>
      </c>
      <c r="C22" s="87" t="s">
        <v>104</v>
      </c>
      <c r="D22" s="87" t="s">
        <v>107</v>
      </c>
      <c r="E22" s="87" t="s">
        <v>125</v>
      </c>
      <c r="F22" s="87">
        <v>3.0</v>
      </c>
    </row>
    <row r="23">
      <c r="A23" s="79"/>
      <c r="B23" s="86">
        <v>20.0</v>
      </c>
      <c r="C23" s="87" t="s">
        <v>104</v>
      </c>
      <c r="D23" s="87" t="s">
        <v>126</v>
      </c>
      <c r="E23" s="87" t="s">
        <v>127</v>
      </c>
      <c r="F23" s="87">
        <v>6.0</v>
      </c>
    </row>
    <row r="24">
      <c r="A24" s="79"/>
      <c r="B24" s="88"/>
      <c r="C24" s="89"/>
      <c r="D24" s="89"/>
      <c r="E24" s="86" t="s">
        <v>128</v>
      </c>
      <c r="F24" s="87">
        <v>338.0</v>
      </c>
    </row>
    <row r="25">
      <c r="A25" s="79"/>
      <c r="B25" s="88"/>
      <c r="C25" s="89"/>
      <c r="D25" s="89"/>
      <c r="E25" s="89"/>
      <c r="F25" s="89"/>
    </row>
    <row r="26">
      <c r="A26" s="79"/>
      <c r="B26" s="90"/>
      <c r="C26" s="90"/>
      <c r="D26" s="90"/>
      <c r="E26" s="91"/>
      <c r="F26" s="91"/>
    </row>
    <row r="27">
      <c r="A27" s="79"/>
      <c r="B27" s="86">
        <v>21.0</v>
      </c>
      <c r="C27" s="87" t="s">
        <v>129</v>
      </c>
      <c r="D27" s="87" t="s">
        <v>130</v>
      </c>
      <c r="E27" s="87" t="s">
        <v>106</v>
      </c>
      <c r="F27" s="87">
        <v>10.0</v>
      </c>
    </row>
    <row r="28">
      <c r="A28" s="79"/>
      <c r="B28" s="86">
        <v>22.0</v>
      </c>
      <c r="C28" s="87" t="s">
        <v>129</v>
      </c>
      <c r="D28" s="87" t="s">
        <v>131</v>
      </c>
      <c r="E28" s="87" t="s">
        <v>114</v>
      </c>
      <c r="F28" s="87">
        <v>144.0</v>
      </c>
    </row>
    <row r="29">
      <c r="A29" s="79"/>
      <c r="B29" s="86">
        <v>23.0</v>
      </c>
      <c r="C29" s="87" t="s">
        <v>129</v>
      </c>
      <c r="D29" s="87" t="s">
        <v>130</v>
      </c>
      <c r="E29" s="87" t="s">
        <v>127</v>
      </c>
      <c r="F29" s="87">
        <v>10.0</v>
      </c>
    </row>
    <row r="30">
      <c r="A30" s="79"/>
      <c r="B30" s="88"/>
      <c r="C30" s="89"/>
      <c r="D30" s="89"/>
      <c r="E30" s="86" t="s">
        <v>128</v>
      </c>
      <c r="F30" s="87">
        <v>164.0</v>
      </c>
    </row>
    <row r="31">
      <c r="A31" s="79"/>
      <c r="B31" s="88"/>
      <c r="C31" s="89"/>
      <c r="D31" s="89"/>
      <c r="E31" s="89"/>
      <c r="F31" s="89"/>
    </row>
    <row r="32">
      <c r="A32" s="79"/>
      <c r="B32" s="88"/>
      <c r="C32" s="89"/>
      <c r="D32" s="89"/>
      <c r="E32" s="89"/>
      <c r="F32" s="89"/>
    </row>
    <row r="33">
      <c r="A33" s="79"/>
      <c r="B33" s="86">
        <v>24.0</v>
      </c>
      <c r="C33" s="87" t="s">
        <v>132</v>
      </c>
      <c r="D33" s="87" t="s">
        <v>133</v>
      </c>
      <c r="E33" s="87" t="s">
        <v>106</v>
      </c>
      <c r="F33" s="87">
        <v>12.0</v>
      </c>
    </row>
    <row r="34">
      <c r="A34" s="79"/>
      <c r="B34" s="86">
        <v>25.0</v>
      </c>
      <c r="C34" s="87" t="s">
        <v>132</v>
      </c>
      <c r="D34" s="87" t="s">
        <v>133</v>
      </c>
      <c r="E34" s="87" t="s">
        <v>114</v>
      </c>
      <c r="F34" s="87">
        <v>20.0</v>
      </c>
    </row>
    <row r="35">
      <c r="A35" s="79"/>
      <c r="B35" s="86">
        <v>26.0</v>
      </c>
      <c r="C35" s="87" t="s">
        <v>132</v>
      </c>
      <c r="D35" s="87" t="s">
        <v>133</v>
      </c>
      <c r="E35" s="87" t="s">
        <v>119</v>
      </c>
      <c r="F35" s="87">
        <v>12.0</v>
      </c>
    </row>
    <row r="36">
      <c r="A36" s="79"/>
      <c r="B36" s="86">
        <v>27.0</v>
      </c>
      <c r="C36" s="87" t="s">
        <v>132</v>
      </c>
      <c r="D36" s="87" t="s">
        <v>133</v>
      </c>
      <c r="E36" s="87" t="s">
        <v>127</v>
      </c>
      <c r="F36" s="87">
        <v>12.0</v>
      </c>
    </row>
    <row r="37">
      <c r="A37" s="79"/>
      <c r="B37" s="90"/>
      <c r="C37" s="90"/>
      <c r="D37" s="90"/>
      <c r="E37" s="86" t="s">
        <v>128</v>
      </c>
      <c r="F37" s="87">
        <v>56.0</v>
      </c>
    </row>
    <row r="38">
      <c r="A38" s="79"/>
      <c r="B38" s="90"/>
      <c r="C38" s="90"/>
      <c r="D38" s="90"/>
      <c r="E38" s="91"/>
      <c r="F38" s="91"/>
    </row>
    <row r="39">
      <c r="A39" s="79"/>
      <c r="B39" s="90"/>
      <c r="C39" s="90"/>
      <c r="D39" s="90"/>
      <c r="E39" s="91"/>
      <c r="F39" s="91"/>
    </row>
    <row r="40">
      <c r="A40" s="79"/>
      <c r="B40" s="90"/>
      <c r="C40" s="90"/>
      <c r="D40" s="90"/>
      <c r="E40" s="86" t="s">
        <v>134</v>
      </c>
      <c r="F40" s="92">
        <v>558.0</v>
      </c>
    </row>
    <row r="41">
      <c r="B41" s="93"/>
      <c r="C41" s="93"/>
      <c r="D41" s="93"/>
      <c r="E41" s="93"/>
      <c r="F41" s="93"/>
    </row>
  </sheetData>
  <mergeCells count="1">
    <mergeCell ref="B2:F2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3" max="3" width="13.0"/>
    <col customWidth="1" min="4" max="4" width="7.29"/>
    <col customWidth="1" min="6" max="6" width="6.14"/>
    <col customWidth="1" min="8" max="8" width="11.86"/>
    <col customWidth="1" min="10" max="10" width="6.71"/>
    <col customWidth="1" min="12" max="12" width="10.29"/>
    <col customWidth="1" min="27" max="27" width="36.57"/>
    <col customWidth="1" min="30" max="30" width="37.71"/>
  </cols>
  <sheetData>
    <row r="1">
      <c r="A1" s="94" t="s">
        <v>135</v>
      </c>
      <c r="B1" s="94" t="s">
        <v>136</v>
      </c>
      <c r="C1" s="94" t="s">
        <v>137</v>
      </c>
      <c r="D1" s="95" t="s">
        <v>138</v>
      </c>
      <c r="E1" s="94" t="s">
        <v>139</v>
      </c>
      <c r="F1" s="94" t="s">
        <v>140</v>
      </c>
      <c r="G1" s="94" t="s">
        <v>141</v>
      </c>
      <c r="H1" s="94" t="s">
        <v>142</v>
      </c>
      <c r="I1" s="94" t="s">
        <v>143</v>
      </c>
      <c r="J1" s="94" t="s">
        <v>144</v>
      </c>
      <c r="K1" s="94" t="s">
        <v>145</v>
      </c>
      <c r="L1" s="94" t="s">
        <v>146</v>
      </c>
      <c r="M1" s="94" t="s">
        <v>147</v>
      </c>
      <c r="N1" s="94" t="s">
        <v>148</v>
      </c>
      <c r="O1" s="94" t="s">
        <v>149</v>
      </c>
      <c r="P1" s="94" t="s">
        <v>150</v>
      </c>
      <c r="Q1" s="94" t="s">
        <v>151</v>
      </c>
      <c r="R1" s="94" t="s">
        <v>152</v>
      </c>
      <c r="S1" s="94" t="s">
        <v>153</v>
      </c>
      <c r="T1" s="94" t="s">
        <v>154</v>
      </c>
      <c r="U1" s="94" t="s">
        <v>155</v>
      </c>
      <c r="V1" s="94" t="s">
        <v>156</v>
      </c>
      <c r="W1" s="94" t="s">
        <v>157</v>
      </c>
      <c r="X1" s="94" t="s">
        <v>158</v>
      </c>
      <c r="Y1" s="94" t="s">
        <v>159</v>
      </c>
      <c r="Z1" s="94" t="s">
        <v>160</v>
      </c>
      <c r="AA1" s="94" t="s">
        <v>161</v>
      </c>
      <c r="AB1" s="94" t="s">
        <v>162</v>
      </c>
      <c r="AC1" s="94" t="s">
        <v>163</v>
      </c>
      <c r="AD1" s="94" t="s">
        <v>164</v>
      </c>
      <c r="AE1" s="94" t="s">
        <v>165</v>
      </c>
      <c r="AF1" s="94" t="s">
        <v>166</v>
      </c>
      <c r="AG1" s="94" t="s">
        <v>167</v>
      </c>
      <c r="AH1" s="94" t="s">
        <v>168</v>
      </c>
      <c r="AI1" s="94" t="s">
        <v>169</v>
      </c>
      <c r="AJ1" s="94" t="s">
        <v>170</v>
      </c>
      <c r="AK1" s="94" t="s">
        <v>171</v>
      </c>
      <c r="AL1" s="94" t="s">
        <v>172</v>
      </c>
      <c r="AM1" s="94" t="s">
        <v>173</v>
      </c>
      <c r="AN1" s="94" t="s">
        <v>174</v>
      </c>
      <c r="AO1" s="94" t="s">
        <v>175</v>
      </c>
      <c r="AP1" s="94" t="s">
        <v>176</v>
      </c>
      <c r="AQ1" s="94" t="s">
        <v>177</v>
      </c>
      <c r="AR1" s="94" t="s">
        <v>178</v>
      </c>
      <c r="AS1" s="94" t="s">
        <v>179</v>
      </c>
      <c r="AT1" s="94" t="s">
        <v>180</v>
      </c>
      <c r="AU1" s="94" t="s">
        <v>181</v>
      </c>
      <c r="AV1" s="94" t="s">
        <v>182</v>
      </c>
      <c r="AW1" s="94" t="s">
        <v>183</v>
      </c>
      <c r="AX1" s="94" t="s">
        <v>184</v>
      </c>
      <c r="AY1" s="94" t="s">
        <v>185</v>
      </c>
      <c r="AZ1" s="94" t="s">
        <v>186</v>
      </c>
      <c r="BA1" s="94" t="s">
        <v>187</v>
      </c>
      <c r="BB1" s="94" t="s">
        <v>188</v>
      </c>
      <c r="BC1" s="94" t="s">
        <v>189</v>
      </c>
      <c r="BD1" s="94" t="s">
        <v>190</v>
      </c>
      <c r="BE1" s="94" t="s">
        <v>191</v>
      </c>
      <c r="BF1" s="94" t="s">
        <v>192</v>
      </c>
      <c r="BG1" s="94" t="s">
        <v>193</v>
      </c>
      <c r="BH1" s="94" t="s">
        <v>194</v>
      </c>
      <c r="BI1" s="94" t="s">
        <v>195</v>
      </c>
      <c r="BJ1" s="94" t="s">
        <v>196</v>
      </c>
      <c r="BK1" s="94" t="s">
        <v>197</v>
      </c>
      <c r="BL1" s="94" t="s">
        <v>198</v>
      </c>
      <c r="BM1" s="94" t="s">
        <v>199</v>
      </c>
      <c r="BN1" s="94" t="s">
        <v>200</v>
      </c>
      <c r="BO1" s="94" t="s">
        <v>201</v>
      </c>
      <c r="BP1" s="94" t="s">
        <v>202</v>
      </c>
      <c r="BQ1" s="94" t="s">
        <v>203</v>
      </c>
      <c r="BR1" s="94" t="s">
        <v>204</v>
      </c>
      <c r="BS1" s="94" t="s">
        <v>205</v>
      </c>
      <c r="BT1" s="94" t="s">
        <v>206</v>
      </c>
      <c r="BU1" s="94" t="s">
        <v>207</v>
      </c>
      <c r="BV1" s="94" t="s">
        <v>208</v>
      </c>
      <c r="BW1" s="94" t="s">
        <v>209</v>
      </c>
      <c r="BX1" s="94" t="s">
        <v>210</v>
      </c>
      <c r="BY1" s="94" t="s">
        <v>211</v>
      </c>
      <c r="BZ1" s="94" t="s">
        <v>212</v>
      </c>
      <c r="CA1" s="94" t="s">
        <v>213</v>
      </c>
      <c r="CB1" s="94" t="s">
        <v>214</v>
      </c>
      <c r="CC1" s="94" t="s">
        <v>215</v>
      </c>
      <c r="CD1" s="94" t="s">
        <v>216</v>
      </c>
    </row>
    <row r="2" hidden="1">
      <c r="A2" s="96">
        <v>22657.0</v>
      </c>
      <c r="B2" s="97" t="s">
        <v>217</v>
      </c>
      <c r="C2" s="97" t="s">
        <v>125</v>
      </c>
      <c r="D2" s="97">
        <v>25.0</v>
      </c>
      <c r="E2" s="97" t="s">
        <v>106</v>
      </c>
      <c r="F2" s="97">
        <v>1.0</v>
      </c>
      <c r="G2" s="97" t="s">
        <v>218</v>
      </c>
      <c r="H2" s="97">
        <v>1.0</v>
      </c>
      <c r="I2" s="97" t="s">
        <v>218</v>
      </c>
      <c r="J2" s="97">
        <v>1.0</v>
      </c>
      <c r="K2" s="97" t="s">
        <v>219</v>
      </c>
      <c r="L2" s="97" t="s">
        <v>220</v>
      </c>
      <c r="M2" s="97" t="s">
        <v>221</v>
      </c>
      <c r="N2" s="97">
        <v>1.0</v>
      </c>
      <c r="O2" s="97" t="s">
        <v>222</v>
      </c>
      <c r="P2" s="97" t="s">
        <v>223</v>
      </c>
      <c r="Q2" s="97" t="s">
        <v>224</v>
      </c>
      <c r="R2" s="97" t="s">
        <v>225</v>
      </c>
      <c r="S2" s="98"/>
      <c r="T2" s="98"/>
      <c r="U2" s="96">
        <v>0.0</v>
      </c>
      <c r="V2" s="96">
        <v>0.0</v>
      </c>
      <c r="W2" s="96">
        <v>0.0</v>
      </c>
      <c r="X2" s="96">
        <v>0.0</v>
      </c>
      <c r="Y2" s="96">
        <v>0.0</v>
      </c>
      <c r="Z2" s="96">
        <v>0.0</v>
      </c>
      <c r="AA2" s="97" t="s">
        <v>226</v>
      </c>
      <c r="AC2" s="98"/>
      <c r="AD2" s="97" t="s">
        <v>227</v>
      </c>
      <c r="AF2" s="98"/>
      <c r="AG2" s="98"/>
      <c r="AH2" s="98"/>
      <c r="AI2" s="98"/>
      <c r="AJ2" s="98"/>
      <c r="AK2" s="98"/>
      <c r="AL2" s="98"/>
      <c r="AM2" s="98"/>
      <c r="AN2" s="97" t="s">
        <v>227</v>
      </c>
      <c r="AO2" s="97">
        <v>81200.0</v>
      </c>
      <c r="AP2" s="97" t="s">
        <v>228</v>
      </c>
      <c r="AQ2" s="97">
        <v>3.0</v>
      </c>
      <c r="AR2" s="98"/>
      <c r="AS2" s="98"/>
      <c r="AT2" s="98"/>
      <c r="AU2" s="98"/>
      <c r="AV2" s="97" t="s">
        <v>229</v>
      </c>
      <c r="AW2" s="98"/>
      <c r="AX2" s="99">
        <v>36161.0</v>
      </c>
      <c r="AY2" s="98"/>
      <c r="AZ2" s="98"/>
      <c r="BA2" s="98"/>
      <c r="BB2" s="98"/>
      <c r="BC2" s="98"/>
      <c r="BD2" s="98"/>
      <c r="BE2" s="98"/>
      <c r="BF2" s="98"/>
      <c r="BG2" s="98"/>
      <c r="BH2" s="100">
        <v>-108992.0</v>
      </c>
      <c r="BI2" s="100">
        <v>257783.0</v>
      </c>
      <c r="BJ2" s="97" t="s">
        <v>230</v>
      </c>
      <c r="BK2" s="97" t="s">
        <v>231</v>
      </c>
      <c r="BL2" s="97" t="s">
        <v>232</v>
      </c>
      <c r="BM2" s="97">
        <v>1.0</v>
      </c>
      <c r="BN2" s="97" t="s">
        <v>233</v>
      </c>
      <c r="BO2" s="97">
        <v>5.0</v>
      </c>
      <c r="BP2" s="98"/>
      <c r="BQ2" s="98"/>
      <c r="BR2" s="97" t="s">
        <v>234</v>
      </c>
      <c r="BS2" s="97">
        <v>2.0</v>
      </c>
      <c r="BT2" s="97" t="s">
        <v>235</v>
      </c>
      <c r="BU2" s="97">
        <v>6.0</v>
      </c>
      <c r="BV2" s="98"/>
      <c r="BW2" s="98"/>
      <c r="BX2" s="97" t="s">
        <v>236</v>
      </c>
      <c r="BY2" s="99">
        <v>39385.0</v>
      </c>
      <c r="BZ2" s="98"/>
      <c r="CA2" s="98"/>
      <c r="CB2" s="97" t="s">
        <v>237</v>
      </c>
      <c r="CC2" s="97" t="s">
        <v>235</v>
      </c>
      <c r="CD2" s="98"/>
    </row>
    <row r="3" hidden="1">
      <c r="A3" s="96">
        <v>22658.0</v>
      </c>
      <c r="B3" s="97" t="s">
        <v>238</v>
      </c>
      <c r="C3" s="97" t="s">
        <v>125</v>
      </c>
      <c r="D3" s="97">
        <v>25.0</v>
      </c>
      <c r="E3" s="97" t="s">
        <v>106</v>
      </c>
      <c r="F3" s="97">
        <v>1.0</v>
      </c>
      <c r="G3" s="97" t="s">
        <v>218</v>
      </c>
      <c r="H3" s="97">
        <v>1.0</v>
      </c>
      <c r="I3" s="97" t="s">
        <v>218</v>
      </c>
      <c r="J3" s="97">
        <v>1.0</v>
      </c>
      <c r="K3" s="97" t="s">
        <v>219</v>
      </c>
      <c r="L3" s="97" t="s">
        <v>220</v>
      </c>
      <c r="M3" s="97" t="s">
        <v>239</v>
      </c>
      <c r="N3" s="97">
        <v>2.0</v>
      </c>
      <c r="O3" s="97" t="s">
        <v>240</v>
      </c>
      <c r="P3" s="97" t="s">
        <v>241</v>
      </c>
      <c r="Q3" s="97" t="s">
        <v>235</v>
      </c>
      <c r="R3" s="97">
        <v>99.0</v>
      </c>
      <c r="S3" s="98"/>
      <c r="T3" s="98"/>
      <c r="U3" s="96">
        <v>21.0</v>
      </c>
      <c r="V3" s="96">
        <v>0.0</v>
      </c>
      <c r="W3" s="96">
        <v>21.0</v>
      </c>
      <c r="X3" s="96">
        <v>120.0</v>
      </c>
      <c r="Y3" s="96">
        <v>0.0</v>
      </c>
      <c r="Z3" s="96">
        <v>120.0</v>
      </c>
      <c r="AA3" s="97" t="s">
        <v>242</v>
      </c>
      <c r="AB3" s="97">
        <v>5.0</v>
      </c>
      <c r="AC3" s="97" t="s">
        <v>243</v>
      </c>
      <c r="AD3" s="97" t="s">
        <v>244</v>
      </c>
      <c r="AE3" s="97" t="s">
        <v>245</v>
      </c>
      <c r="AF3" s="98"/>
      <c r="AG3" s="98"/>
      <c r="AH3" s="98"/>
      <c r="AI3" s="97" t="s">
        <v>246</v>
      </c>
      <c r="AJ3" s="98"/>
      <c r="AK3" s="98"/>
      <c r="AL3" s="98"/>
      <c r="AM3" s="98"/>
      <c r="AN3" s="97" t="s">
        <v>247</v>
      </c>
      <c r="AO3" s="97">
        <v>81249.0</v>
      </c>
      <c r="AP3" s="97" t="s">
        <v>248</v>
      </c>
      <c r="AQ3" s="97">
        <v>1.0</v>
      </c>
      <c r="AR3" s="98"/>
      <c r="AS3" s="98"/>
      <c r="AT3" s="98"/>
      <c r="AU3" s="98"/>
      <c r="AV3" s="97" t="s">
        <v>229</v>
      </c>
      <c r="AW3" s="98"/>
      <c r="AX3" s="99">
        <v>34912.0</v>
      </c>
      <c r="AY3" s="98"/>
      <c r="AZ3" s="98"/>
      <c r="BA3" s="98"/>
      <c r="BB3" s="98"/>
      <c r="BC3" s="98"/>
      <c r="BD3" s="98"/>
      <c r="BE3" s="98"/>
      <c r="BF3" s="98"/>
      <c r="BG3" s="98"/>
      <c r="BH3" s="100">
        <v>-1.08988560978432E16</v>
      </c>
      <c r="BI3" s="100">
        <v>2.57710930693871E15</v>
      </c>
      <c r="BJ3" s="97" t="s">
        <v>230</v>
      </c>
      <c r="BK3" s="97" t="s">
        <v>231</v>
      </c>
      <c r="BL3" s="97" t="s">
        <v>249</v>
      </c>
      <c r="BM3" s="97">
        <v>2.0</v>
      </c>
      <c r="BN3" s="97" t="s">
        <v>250</v>
      </c>
      <c r="BO3" s="97">
        <v>1.0</v>
      </c>
      <c r="BP3" s="97" t="s">
        <v>251</v>
      </c>
      <c r="BQ3" s="97" t="s">
        <v>252</v>
      </c>
      <c r="BR3" s="97" t="s">
        <v>234</v>
      </c>
      <c r="BS3" s="97">
        <v>2.0</v>
      </c>
      <c r="BT3" s="97" t="s">
        <v>235</v>
      </c>
      <c r="BU3" s="97">
        <v>6.0</v>
      </c>
      <c r="BV3" s="98"/>
      <c r="BW3" s="98"/>
      <c r="BX3" s="97" t="s">
        <v>253</v>
      </c>
      <c r="BY3" s="99">
        <v>40700.0</v>
      </c>
      <c r="BZ3" s="98"/>
      <c r="CA3" s="98"/>
      <c r="CB3" s="97" t="s">
        <v>237</v>
      </c>
      <c r="CC3" s="97" t="s">
        <v>235</v>
      </c>
      <c r="CD3" s="98"/>
    </row>
    <row r="4" hidden="1">
      <c r="A4" s="96">
        <v>22659.0</v>
      </c>
      <c r="B4" s="97" t="s">
        <v>254</v>
      </c>
      <c r="C4" s="97" t="s">
        <v>125</v>
      </c>
      <c r="D4" s="97">
        <v>25.0</v>
      </c>
      <c r="E4" s="97" t="s">
        <v>106</v>
      </c>
      <c r="F4" s="97">
        <v>1.0</v>
      </c>
      <c r="G4" s="97" t="s">
        <v>218</v>
      </c>
      <c r="H4" s="97">
        <v>1.0</v>
      </c>
      <c r="I4" s="97" t="s">
        <v>218</v>
      </c>
      <c r="J4" s="97">
        <v>1.0</v>
      </c>
      <c r="K4" s="97" t="s">
        <v>219</v>
      </c>
      <c r="L4" s="97" t="s">
        <v>220</v>
      </c>
      <c r="M4" s="97" t="s">
        <v>221</v>
      </c>
      <c r="N4" s="97">
        <v>1.0</v>
      </c>
      <c r="O4" s="97" t="s">
        <v>255</v>
      </c>
      <c r="P4" s="97" t="s">
        <v>256</v>
      </c>
      <c r="Q4" s="97" t="s">
        <v>235</v>
      </c>
      <c r="R4" s="97">
        <v>99.0</v>
      </c>
      <c r="S4" s="98"/>
      <c r="T4" s="98"/>
      <c r="U4" s="96">
        <v>17.0</v>
      </c>
      <c r="V4" s="96">
        <v>0.0</v>
      </c>
      <c r="W4" s="96">
        <v>17.0</v>
      </c>
      <c r="X4" s="96">
        <v>0.0</v>
      </c>
      <c r="Y4" s="96">
        <v>0.0</v>
      </c>
      <c r="Z4" s="96">
        <v>0.0</v>
      </c>
      <c r="AA4" s="97" t="s">
        <v>218</v>
      </c>
      <c r="AB4" s="98"/>
      <c r="AC4" s="98"/>
      <c r="AD4" s="97" t="s">
        <v>257</v>
      </c>
      <c r="AF4" s="98"/>
      <c r="AG4" s="98"/>
      <c r="AH4" s="98"/>
      <c r="AI4" s="97" t="s">
        <v>258</v>
      </c>
      <c r="AJ4" s="98"/>
      <c r="AK4" s="98"/>
      <c r="AL4" s="98"/>
      <c r="AM4" s="98"/>
      <c r="AN4" s="97" t="s">
        <v>257</v>
      </c>
      <c r="AO4" s="97">
        <v>81200.0</v>
      </c>
      <c r="AP4" s="97" t="s">
        <v>228</v>
      </c>
      <c r="AQ4" s="97">
        <v>3.0</v>
      </c>
      <c r="AR4" s="98"/>
      <c r="AS4" s="98"/>
      <c r="AT4" s="98"/>
      <c r="AU4" s="98"/>
      <c r="AV4" s="97" t="s">
        <v>229</v>
      </c>
      <c r="AW4" s="98"/>
      <c r="AX4" s="99">
        <v>22037.0</v>
      </c>
      <c r="AY4" s="98"/>
      <c r="AZ4" s="98"/>
      <c r="BA4" s="98"/>
      <c r="BB4" s="98"/>
      <c r="BC4" s="98"/>
      <c r="BD4" s="98"/>
      <c r="BE4" s="98"/>
      <c r="BF4" s="98"/>
      <c r="BG4" s="98"/>
      <c r="BH4" s="100">
        <v>-108996.0</v>
      </c>
      <c r="BI4" s="100">
        <v>257855.0</v>
      </c>
      <c r="BJ4" s="97" t="s">
        <v>230</v>
      </c>
      <c r="BK4" s="97" t="s">
        <v>231</v>
      </c>
      <c r="BL4" s="97" t="s">
        <v>232</v>
      </c>
      <c r="BM4" s="97">
        <v>1.0</v>
      </c>
      <c r="BN4" s="97" t="s">
        <v>233</v>
      </c>
      <c r="BO4" s="97">
        <v>5.0</v>
      </c>
      <c r="BP4" s="98"/>
      <c r="BQ4" s="98"/>
      <c r="BR4" s="97" t="s">
        <v>234</v>
      </c>
      <c r="BS4" s="97">
        <v>2.0</v>
      </c>
      <c r="BT4" s="97" t="s">
        <v>235</v>
      </c>
      <c r="BU4" s="97">
        <v>6.0</v>
      </c>
      <c r="BV4" s="98"/>
      <c r="BW4" s="98"/>
      <c r="BX4" s="97" t="s">
        <v>236</v>
      </c>
      <c r="BY4" s="99">
        <v>42226.0</v>
      </c>
      <c r="BZ4" s="98"/>
      <c r="CA4" s="98"/>
      <c r="CB4" s="97" t="s">
        <v>237</v>
      </c>
      <c r="CC4" s="97" t="s">
        <v>235</v>
      </c>
      <c r="CD4" s="98"/>
    </row>
    <row r="5" hidden="1">
      <c r="A5" s="96">
        <v>22660.0</v>
      </c>
      <c r="B5" s="97" t="s">
        <v>259</v>
      </c>
      <c r="C5" s="97" t="s">
        <v>125</v>
      </c>
      <c r="D5" s="97">
        <v>25.0</v>
      </c>
      <c r="E5" s="97" t="s">
        <v>106</v>
      </c>
      <c r="F5" s="97">
        <v>1.0</v>
      </c>
      <c r="G5" s="97" t="s">
        <v>106</v>
      </c>
      <c r="H5" s="97">
        <v>70.0</v>
      </c>
      <c r="I5" s="97" t="s">
        <v>218</v>
      </c>
      <c r="J5" s="97">
        <v>1.0</v>
      </c>
      <c r="K5" s="97" t="s">
        <v>219</v>
      </c>
      <c r="L5" s="97" t="s">
        <v>220</v>
      </c>
      <c r="M5" s="97" t="s">
        <v>221</v>
      </c>
      <c r="N5" s="97">
        <v>1.0</v>
      </c>
      <c r="O5" s="97" t="s">
        <v>260</v>
      </c>
      <c r="P5" s="97" t="s">
        <v>261</v>
      </c>
      <c r="Q5" s="97" t="s">
        <v>235</v>
      </c>
      <c r="R5" s="97">
        <v>99.0</v>
      </c>
      <c r="S5" s="98"/>
      <c r="T5" s="98"/>
      <c r="U5" s="96">
        <v>5.0</v>
      </c>
      <c r="V5" s="96">
        <v>0.0</v>
      </c>
      <c r="W5" s="96">
        <v>5.0</v>
      </c>
      <c r="X5" s="96">
        <v>0.0</v>
      </c>
      <c r="Y5" s="96">
        <v>0.0</v>
      </c>
      <c r="Z5" s="96">
        <v>0.0</v>
      </c>
      <c r="AA5" s="97" t="s">
        <v>106</v>
      </c>
      <c r="AB5" s="98"/>
      <c r="AC5" s="98"/>
      <c r="AD5" s="97" t="s">
        <v>262</v>
      </c>
      <c r="AE5" s="97" t="s">
        <v>263</v>
      </c>
      <c r="AF5" s="98"/>
      <c r="AG5" s="98"/>
      <c r="AH5" s="98"/>
      <c r="AI5" s="97" t="s">
        <v>264</v>
      </c>
      <c r="AJ5" s="98"/>
      <c r="AK5" s="98"/>
      <c r="AL5" s="98"/>
      <c r="AM5" s="98"/>
      <c r="AN5" s="97" t="s">
        <v>262</v>
      </c>
      <c r="AO5" s="97">
        <v>81310.0</v>
      </c>
      <c r="AP5" s="97" t="s">
        <v>248</v>
      </c>
      <c r="AQ5" s="97">
        <v>1.0</v>
      </c>
      <c r="AR5" s="98"/>
      <c r="AS5" s="98"/>
      <c r="AT5" s="98"/>
      <c r="AU5" s="98"/>
      <c r="AV5" s="97" t="s">
        <v>229</v>
      </c>
      <c r="AW5" s="98"/>
      <c r="AX5" s="99">
        <v>22586.0</v>
      </c>
      <c r="AY5" s="98"/>
      <c r="AZ5" s="98"/>
      <c r="BA5" s="98"/>
      <c r="BB5" s="98"/>
      <c r="BC5" s="98"/>
      <c r="BD5" s="98"/>
      <c r="BE5" s="98"/>
      <c r="BF5" s="98"/>
      <c r="BG5" s="98"/>
      <c r="BH5" s="100">
        <v>-109176.0</v>
      </c>
      <c r="BI5" s="100">
        <v>259195.0</v>
      </c>
      <c r="BJ5" s="97" t="s">
        <v>230</v>
      </c>
      <c r="BK5" s="97" t="s">
        <v>231</v>
      </c>
      <c r="BL5" s="97" t="s">
        <v>232</v>
      </c>
      <c r="BM5" s="97">
        <v>1.0</v>
      </c>
      <c r="BN5" s="97" t="s">
        <v>233</v>
      </c>
      <c r="BO5" s="97">
        <v>5.0</v>
      </c>
      <c r="BP5" s="98"/>
      <c r="BQ5" s="98"/>
      <c r="BR5" s="97" t="s">
        <v>234</v>
      </c>
      <c r="BS5" s="97">
        <v>2.0</v>
      </c>
      <c r="BT5" s="97" t="s">
        <v>235</v>
      </c>
      <c r="BU5" s="97">
        <v>6.0</v>
      </c>
      <c r="BV5" s="97" t="s">
        <v>265</v>
      </c>
      <c r="BX5" s="97" t="s">
        <v>253</v>
      </c>
      <c r="BY5" s="99">
        <v>42429.0</v>
      </c>
      <c r="BZ5" s="98"/>
      <c r="CA5" s="98"/>
      <c r="CB5" s="97" t="s">
        <v>237</v>
      </c>
      <c r="CC5" s="97" t="s">
        <v>235</v>
      </c>
      <c r="CD5" s="98"/>
    </row>
    <row r="6" hidden="1">
      <c r="A6" s="96">
        <v>22661.0</v>
      </c>
      <c r="B6" s="97" t="s">
        <v>266</v>
      </c>
      <c r="C6" s="97" t="s">
        <v>125</v>
      </c>
      <c r="D6" s="97">
        <v>25.0</v>
      </c>
      <c r="E6" s="97" t="s">
        <v>106</v>
      </c>
      <c r="F6" s="97">
        <v>1.0</v>
      </c>
      <c r="G6" s="97" t="s">
        <v>267</v>
      </c>
      <c r="H6" s="97">
        <v>82.0</v>
      </c>
      <c r="I6" s="97" t="s">
        <v>218</v>
      </c>
      <c r="J6" s="97">
        <v>1.0</v>
      </c>
      <c r="K6" s="97" t="s">
        <v>219</v>
      </c>
      <c r="L6" s="97" t="s">
        <v>220</v>
      </c>
      <c r="M6" s="97" t="s">
        <v>221</v>
      </c>
      <c r="N6" s="97">
        <v>1.0</v>
      </c>
      <c r="O6" s="97" t="s">
        <v>268</v>
      </c>
      <c r="P6" s="97" t="s">
        <v>269</v>
      </c>
      <c r="Q6" s="97" t="s">
        <v>235</v>
      </c>
      <c r="R6" s="97">
        <v>99.0</v>
      </c>
      <c r="S6" s="98"/>
      <c r="T6" s="98"/>
      <c r="U6" s="96">
        <v>1.0</v>
      </c>
      <c r="V6" s="96">
        <v>0.0</v>
      </c>
      <c r="W6" s="96">
        <v>1.0</v>
      </c>
      <c r="X6" s="96">
        <v>0.0</v>
      </c>
      <c r="Y6" s="96">
        <v>0.0</v>
      </c>
      <c r="Z6" s="96">
        <v>0.0</v>
      </c>
      <c r="AA6" s="97" t="s">
        <v>270</v>
      </c>
      <c r="AC6" s="98"/>
      <c r="AD6" s="97" t="s">
        <v>271</v>
      </c>
      <c r="AF6" s="98"/>
      <c r="AG6" s="98"/>
      <c r="AH6" s="98"/>
      <c r="AI6" s="98"/>
      <c r="AJ6" s="98"/>
      <c r="AK6" s="98"/>
      <c r="AL6" s="98"/>
      <c r="AM6" s="98"/>
      <c r="AN6" s="97" t="s">
        <v>272</v>
      </c>
      <c r="AO6" s="97">
        <v>81378.0</v>
      </c>
      <c r="AP6" s="97" t="s">
        <v>248</v>
      </c>
      <c r="AQ6" s="97">
        <v>1.0</v>
      </c>
      <c r="AR6" s="98"/>
      <c r="AS6" s="98"/>
      <c r="AT6" s="98"/>
      <c r="AU6" s="98"/>
      <c r="AV6" s="97" t="s">
        <v>229</v>
      </c>
      <c r="AW6" s="98"/>
      <c r="AX6" s="99">
        <v>32234.0</v>
      </c>
      <c r="AY6" s="98"/>
      <c r="AZ6" s="98"/>
      <c r="BA6" s="98"/>
      <c r="BB6" s="98"/>
      <c r="BC6" s="98"/>
      <c r="BD6" s="98"/>
      <c r="BE6" s="98"/>
      <c r="BF6" s="98"/>
      <c r="BG6" s="98"/>
      <c r="BH6" s="97" t="s">
        <v>273</v>
      </c>
      <c r="BI6" s="100">
        <v>257589.0</v>
      </c>
      <c r="BJ6" s="97" t="s">
        <v>230</v>
      </c>
      <c r="BK6" s="97" t="s">
        <v>231</v>
      </c>
      <c r="BL6" s="97" t="s">
        <v>232</v>
      </c>
      <c r="BM6" s="97">
        <v>1.0</v>
      </c>
      <c r="BN6" s="97" t="s">
        <v>233</v>
      </c>
      <c r="BO6" s="97">
        <v>5.0</v>
      </c>
      <c r="BP6" s="98"/>
      <c r="BQ6" s="98"/>
      <c r="BR6" s="97" t="s">
        <v>274</v>
      </c>
      <c r="BS6" s="97">
        <v>1.0</v>
      </c>
      <c r="BT6" s="97" t="s">
        <v>235</v>
      </c>
      <c r="BU6" s="97">
        <v>6.0</v>
      </c>
      <c r="BV6" s="97" t="s">
        <v>275</v>
      </c>
      <c r="BX6" s="97" t="s">
        <v>253</v>
      </c>
      <c r="BY6" s="99">
        <v>40714.0</v>
      </c>
      <c r="BZ6" s="98"/>
      <c r="CA6" s="98"/>
      <c r="CB6" s="97" t="s">
        <v>237</v>
      </c>
      <c r="CC6" s="97" t="s">
        <v>235</v>
      </c>
      <c r="CD6" s="98"/>
    </row>
    <row r="7" hidden="1">
      <c r="A7" s="96">
        <v>22662.0</v>
      </c>
      <c r="B7" s="97" t="s">
        <v>276</v>
      </c>
      <c r="C7" s="97" t="s">
        <v>125</v>
      </c>
      <c r="D7" s="97">
        <v>25.0</v>
      </c>
      <c r="E7" s="97" t="s">
        <v>106</v>
      </c>
      <c r="F7" s="97">
        <v>1.0</v>
      </c>
      <c r="G7" s="97" t="s">
        <v>277</v>
      </c>
      <c r="H7" s="97">
        <v>126.0</v>
      </c>
      <c r="I7" s="97" t="s">
        <v>218</v>
      </c>
      <c r="J7" s="97">
        <v>1.0</v>
      </c>
      <c r="K7" s="97" t="s">
        <v>219</v>
      </c>
      <c r="L7" s="97" t="s">
        <v>220</v>
      </c>
      <c r="M7" s="97" t="s">
        <v>221</v>
      </c>
      <c r="N7" s="97">
        <v>1.0</v>
      </c>
      <c r="O7" s="97" t="s">
        <v>278</v>
      </c>
      <c r="P7" s="97" t="s">
        <v>279</v>
      </c>
      <c r="Q7" s="97" t="s">
        <v>235</v>
      </c>
      <c r="R7" s="97">
        <v>99.0</v>
      </c>
      <c r="S7" s="98"/>
      <c r="T7" s="98"/>
      <c r="U7" s="96">
        <v>2.0</v>
      </c>
      <c r="V7" s="96">
        <v>0.0</v>
      </c>
      <c r="W7" s="96">
        <v>2.0</v>
      </c>
      <c r="X7" s="96">
        <v>0.0</v>
      </c>
      <c r="Y7" s="96">
        <v>0.0</v>
      </c>
      <c r="Z7" s="96">
        <v>0.0</v>
      </c>
      <c r="AA7" s="97" t="s">
        <v>277</v>
      </c>
      <c r="AB7" s="98"/>
      <c r="AC7" s="98"/>
      <c r="AD7" s="97" t="s">
        <v>280</v>
      </c>
      <c r="AE7" s="97" t="s">
        <v>281</v>
      </c>
      <c r="AG7" s="98"/>
      <c r="AH7" s="98"/>
      <c r="AI7" s="97" t="s">
        <v>282</v>
      </c>
      <c r="AJ7" s="98"/>
      <c r="AK7" s="98"/>
      <c r="AL7" s="98"/>
      <c r="AM7" s="98"/>
      <c r="AN7" s="97" t="s">
        <v>283</v>
      </c>
      <c r="AO7" s="97">
        <v>81340.0</v>
      </c>
      <c r="AP7" s="97" t="s">
        <v>248</v>
      </c>
      <c r="AQ7" s="97">
        <v>1.0</v>
      </c>
      <c r="AR7" s="98"/>
      <c r="AS7" s="98"/>
      <c r="AT7" s="98"/>
      <c r="AU7" s="98"/>
      <c r="AV7" s="97" t="s">
        <v>229</v>
      </c>
      <c r="AW7" s="98"/>
      <c r="AX7" s="99">
        <v>33695.0</v>
      </c>
      <c r="AY7" s="98"/>
      <c r="AZ7" s="98"/>
      <c r="BA7" s="98"/>
      <c r="BB7" s="98"/>
      <c r="BC7" s="98"/>
      <c r="BD7" s="98"/>
      <c r="BE7" s="98"/>
      <c r="BF7" s="98"/>
      <c r="BG7" s="98"/>
      <c r="BH7" s="100">
        <v>-109055.0</v>
      </c>
      <c r="BI7" s="100">
        <v>261566.0</v>
      </c>
      <c r="BJ7" s="97" t="s">
        <v>230</v>
      </c>
      <c r="BK7" s="97" t="s">
        <v>231</v>
      </c>
      <c r="BL7" s="97" t="s">
        <v>232</v>
      </c>
      <c r="BM7" s="97">
        <v>1.0</v>
      </c>
      <c r="BN7" s="97" t="s">
        <v>250</v>
      </c>
      <c r="BO7" s="97">
        <v>1.0</v>
      </c>
      <c r="BP7" s="97" t="s">
        <v>284</v>
      </c>
      <c r="BQ7" s="97" t="s">
        <v>285</v>
      </c>
      <c r="BR7" s="97" t="s">
        <v>234</v>
      </c>
      <c r="BS7" s="97">
        <v>2.0</v>
      </c>
      <c r="BT7" s="97" t="s">
        <v>235</v>
      </c>
      <c r="BU7" s="97">
        <v>6.0</v>
      </c>
      <c r="BV7" s="97" t="s">
        <v>275</v>
      </c>
      <c r="BX7" s="97" t="s">
        <v>253</v>
      </c>
      <c r="BY7" s="99">
        <v>42376.0</v>
      </c>
      <c r="BZ7" s="98"/>
      <c r="CA7" s="98"/>
      <c r="CB7" s="97" t="s">
        <v>237</v>
      </c>
      <c r="CC7" s="97" t="s">
        <v>235</v>
      </c>
      <c r="CD7" s="98"/>
    </row>
    <row r="8" hidden="1">
      <c r="A8" s="96">
        <v>22663.0</v>
      </c>
      <c r="B8" s="97" t="s">
        <v>286</v>
      </c>
      <c r="C8" s="97" t="s">
        <v>125</v>
      </c>
      <c r="D8" s="97">
        <v>25.0</v>
      </c>
      <c r="E8" s="97" t="s">
        <v>106</v>
      </c>
      <c r="F8" s="97">
        <v>1.0</v>
      </c>
      <c r="G8" s="97" t="s">
        <v>287</v>
      </c>
      <c r="H8" s="97">
        <v>143.0</v>
      </c>
      <c r="I8" s="97" t="s">
        <v>218</v>
      </c>
      <c r="J8" s="97">
        <v>1.0</v>
      </c>
      <c r="K8" s="97" t="s">
        <v>219</v>
      </c>
      <c r="L8" s="97" t="s">
        <v>220</v>
      </c>
      <c r="M8" s="97" t="s">
        <v>221</v>
      </c>
      <c r="N8" s="97">
        <v>1.0</v>
      </c>
      <c r="O8" s="97" t="s">
        <v>278</v>
      </c>
      <c r="P8" s="97" t="s">
        <v>279</v>
      </c>
      <c r="Q8" s="97" t="s">
        <v>235</v>
      </c>
      <c r="R8" s="97">
        <v>99.0</v>
      </c>
      <c r="S8" s="98"/>
      <c r="T8" s="98"/>
      <c r="U8" s="96">
        <v>2.0</v>
      </c>
      <c r="V8" s="96">
        <v>0.0</v>
      </c>
      <c r="W8" s="96">
        <v>2.0</v>
      </c>
      <c r="X8" s="96">
        <v>0.0</v>
      </c>
      <c r="Y8" s="96">
        <v>0.0</v>
      </c>
      <c r="Z8" s="96">
        <v>0.0</v>
      </c>
      <c r="AA8" s="97" t="s">
        <v>288</v>
      </c>
      <c r="AB8" s="97">
        <v>5.0</v>
      </c>
      <c r="AC8" s="97" t="s">
        <v>243</v>
      </c>
      <c r="AD8" s="97" t="s">
        <v>289</v>
      </c>
      <c r="AE8" s="97" t="s">
        <v>290</v>
      </c>
      <c r="AF8" s="97" t="s">
        <v>291</v>
      </c>
      <c r="AG8" s="97">
        <v>13.0</v>
      </c>
      <c r="AH8" s="97" t="s">
        <v>292</v>
      </c>
      <c r="AI8" s="97" t="s">
        <v>293</v>
      </c>
      <c r="AK8" s="97" t="s">
        <v>291</v>
      </c>
      <c r="AL8" s="98"/>
      <c r="AM8" s="97" t="s">
        <v>291</v>
      </c>
      <c r="AN8" s="97" t="s">
        <v>294</v>
      </c>
      <c r="AO8" s="97">
        <v>81341.0</v>
      </c>
      <c r="AP8" s="97" t="s">
        <v>248</v>
      </c>
      <c r="AQ8" s="97">
        <v>1.0</v>
      </c>
      <c r="AR8" s="98"/>
      <c r="AS8" s="98"/>
      <c r="AT8" s="98"/>
      <c r="AU8" s="98"/>
      <c r="AV8" s="97" t="s">
        <v>229</v>
      </c>
      <c r="AW8" s="98"/>
      <c r="AX8" s="99">
        <v>26665.0</v>
      </c>
      <c r="AY8" s="98"/>
      <c r="AZ8" s="98"/>
      <c r="BA8" s="98"/>
      <c r="BB8" s="98"/>
      <c r="BC8" s="98"/>
      <c r="BD8" s="98"/>
      <c r="BE8" s="98"/>
      <c r="BF8" s="98"/>
      <c r="BG8" s="98"/>
      <c r="BH8" s="100">
        <v>-1090275.0</v>
      </c>
      <c r="BI8" s="100">
        <v>263332.0</v>
      </c>
      <c r="BJ8" s="97" t="s">
        <v>230</v>
      </c>
      <c r="BK8" s="97" t="s">
        <v>231</v>
      </c>
      <c r="BL8" s="97" t="s">
        <v>232</v>
      </c>
      <c r="BM8" s="97">
        <v>1.0</v>
      </c>
      <c r="BN8" s="97" t="s">
        <v>233</v>
      </c>
      <c r="BO8" s="97">
        <v>5.0</v>
      </c>
      <c r="BP8" s="98"/>
      <c r="BQ8" s="98"/>
      <c r="BR8" s="97" t="s">
        <v>234</v>
      </c>
      <c r="BS8" s="97">
        <v>2.0</v>
      </c>
      <c r="BT8" s="97" t="s">
        <v>235</v>
      </c>
      <c r="BU8" s="97">
        <v>6.0</v>
      </c>
      <c r="BV8" s="97" t="s">
        <v>275</v>
      </c>
      <c r="BX8" s="97" t="s">
        <v>253</v>
      </c>
      <c r="BY8" s="99">
        <v>42397.0</v>
      </c>
      <c r="BZ8" s="98"/>
      <c r="CA8" s="98"/>
      <c r="CB8" s="97" t="s">
        <v>237</v>
      </c>
      <c r="CC8" s="97" t="s">
        <v>235</v>
      </c>
      <c r="CD8" s="98"/>
    </row>
    <row r="9" hidden="1">
      <c r="A9" s="96">
        <v>22664.0</v>
      </c>
      <c r="B9" s="97" t="s">
        <v>295</v>
      </c>
      <c r="C9" s="97" t="s">
        <v>125</v>
      </c>
      <c r="D9" s="97">
        <v>25.0</v>
      </c>
      <c r="E9" s="97" t="s">
        <v>106</v>
      </c>
      <c r="F9" s="97">
        <v>1.0</v>
      </c>
      <c r="G9" s="97" t="s">
        <v>296</v>
      </c>
      <c r="H9" s="97">
        <v>148.0</v>
      </c>
      <c r="I9" s="97" t="s">
        <v>218</v>
      </c>
      <c r="J9" s="97">
        <v>1.0</v>
      </c>
      <c r="K9" s="97" t="s">
        <v>219</v>
      </c>
      <c r="L9" s="97" t="s">
        <v>220</v>
      </c>
      <c r="M9" s="97" t="s">
        <v>221</v>
      </c>
      <c r="N9" s="97">
        <v>1.0</v>
      </c>
      <c r="O9" s="97" t="s">
        <v>268</v>
      </c>
      <c r="P9" s="97" t="s">
        <v>269</v>
      </c>
      <c r="Q9" s="97" t="s">
        <v>235</v>
      </c>
      <c r="R9" s="97">
        <v>99.0</v>
      </c>
      <c r="S9" s="98"/>
      <c r="T9" s="98"/>
      <c r="U9" s="96">
        <v>1.0</v>
      </c>
      <c r="V9" s="96">
        <v>0.0</v>
      </c>
      <c r="W9" s="96">
        <v>1.0</v>
      </c>
      <c r="X9" s="96">
        <v>0.0</v>
      </c>
      <c r="Y9" s="96">
        <v>0.0</v>
      </c>
      <c r="Z9" s="96">
        <v>0.0</v>
      </c>
      <c r="AA9" s="97" t="s">
        <v>297</v>
      </c>
      <c r="AC9" s="98"/>
      <c r="AD9" s="97" t="s">
        <v>298</v>
      </c>
      <c r="AF9" s="98"/>
      <c r="AG9" s="98"/>
      <c r="AH9" s="98"/>
      <c r="AI9" s="98"/>
      <c r="AJ9" s="98"/>
      <c r="AK9" s="98"/>
      <c r="AL9" s="98"/>
      <c r="AM9" s="98"/>
      <c r="AN9" s="97" t="s">
        <v>298</v>
      </c>
      <c r="AO9" s="97">
        <v>81350.0</v>
      </c>
      <c r="AP9" s="97" t="s">
        <v>248</v>
      </c>
      <c r="AQ9" s="97">
        <v>1.0</v>
      </c>
      <c r="AR9" s="98"/>
      <c r="AS9" s="98"/>
      <c r="AT9" s="98"/>
      <c r="AU9" s="98"/>
      <c r="AV9" s="97" t="s">
        <v>229</v>
      </c>
      <c r="AW9" s="98"/>
      <c r="AX9" s="99">
        <v>26665.0</v>
      </c>
      <c r="AY9" s="98"/>
      <c r="AZ9" s="98"/>
      <c r="BA9" s="98"/>
      <c r="BB9" s="98"/>
      <c r="BC9" s="98"/>
      <c r="BD9" s="98"/>
      <c r="BE9" s="98"/>
      <c r="BF9" s="98"/>
      <c r="BG9" s="98"/>
      <c r="BH9" s="100">
        <v>-109338.0</v>
      </c>
      <c r="BI9" s="100">
        <v>258781.0</v>
      </c>
      <c r="BJ9" s="97" t="s">
        <v>230</v>
      </c>
      <c r="BK9" s="97" t="s">
        <v>231</v>
      </c>
      <c r="BL9" s="97" t="s">
        <v>232</v>
      </c>
      <c r="BM9" s="97">
        <v>1.0</v>
      </c>
      <c r="BN9" s="97" t="s">
        <v>250</v>
      </c>
      <c r="BO9" s="97">
        <v>1.0</v>
      </c>
      <c r="BP9" s="97" t="s">
        <v>284</v>
      </c>
      <c r="BQ9" s="97" t="s">
        <v>285</v>
      </c>
      <c r="BR9" s="97" t="s">
        <v>274</v>
      </c>
      <c r="BS9" s="97">
        <v>1.0</v>
      </c>
      <c r="BT9" s="97" t="s">
        <v>235</v>
      </c>
      <c r="BU9" s="97">
        <v>6.0</v>
      </c>
      <c r="BV9" s="97" t="s">
        <v>299</v>
      </c>
      <c r="BX9" s="97" t="s">
        <v>253</v>
      </c>
      <c r="BY9" s="99">
        <v>40714.0</v>
      </c>
      <c r="BZ9" s="98"/>
      <c r="CA9" s="98"/>
      <c r="CB9" s="97" t="s">
        <v>237</v>
      </c>
      <c r="CC9" s="97" t="s">
        <v>235</v>
      </c>
      <c r="CD9" s="98"/>
    </row>
    <row r="10" hidden="1">
      <c r="A10" s="96">
        <v>22665.0</v>
      </c>
      <c r="B10" s="97" t="s">
        <v>300</v>
      </c>
      <c r="C10" s="97" t="s">
        <v>125</v>
      </c>
      <c r="D10" s="97">
        <v>25.0</v>
      </c>
      <c r="E10" s="97" t="s">
        <v>106</v>
      </c>
      <c r="F10" s="97">
        <v>1.0</v>
      </c>
      <c r="G10" s="97" t="s">
        <v>301</v>
      </c>
      <c r="H10" s="97">
        <v>149.0</v>
      </c>
      <c r="I10" s="97" t="s">
        <v>218</v>
      </c>
      <c r="J10" s="97">
        <v>1.0</v>
      </c>
      <c r="K10" s="97" t="s">
        <v>219</v>
      </c>
      <c r="L10" s="97" t="s">
        <v>220</v>
      </c>
      <c r="M10" s="97" t="s">
        <v>221</v>
      </c>
      <c r="N10" s="97">
        <v>1.0</v>
      </c>
      <c r="O10" s="97" t="s">
        <v>302</v>
      </c>
      <c r="P10" s="97" t="s">
        <v>303</v>
      </c>
      <c r="Q10" s="97" t="s">
        <v>235</v>
      </c>
      <c r="R10" s="97">
        <v>99.0</v>
      </c>
      <c r="S10" s="98"/>
      <c r="T10" s="98"/>
      <c r="U10" s="96">
        <v>3.0</v>
      </c>
      <c r="V10" s="96">
        <v>0.0</v>
      </c>
      <c r="W10" s="96">
        <v>3.0</v>
      </c>
      <c r="X10" s="96">
        <v>0.0</v>
      </c>
      <c r="Y10" s="96">
        <v>0.0</v>
      </c>
      <c r="Z10" s="96">
        <v>0.0</v>
      </c>
      <c r="AA10" s="97" t="s">
        <v>301</v>
      </c>
      <c r="AC10" s="98"/>
      <c r="AD10" s="97" t="s">
        <v>304</v>
      </c>
      <c r="AE10" s="97" t="s">
        <v>263</v>
      </c>
      <c r="AF10" s="98"/>
      <c r="AG10" s="98"/>
      <c r="AH10" s="98"/>
      <c r="AI10" s="97" t="s">
        <v>264</v>
      </c>
      <c r="AJ10" s="98"/>
      <c r="AK10" s="98"/>
      <c r="AL10" s="98"/>
      <c r="AM10" s="98"/>
      <c r="AN10" s="97" t="s">
        <v>304</v>
      </c>
      <c r="AO10" s="97">
        <v>81350.0</v>
      </c>
      <c r="AP10" s="97" t="s">
        <v>248</v>
      </c>
      <c r="AQ10" s="97">
        <v>1.0</v>
      </c>
      <c r="AR10" s="98"/>
      <c r="AS10" s="98"/>
      <c r="AT10" s="98"/>
      <c r="AU10" s="98"/>
      <c r="AV10" s="97" t="s">
        <v>229</v>
      </c>
      <c r="AW10" s="98"/>
      <c r="AX10" s="99">
        <v>30773.0</v>
      </c>
      <c r="AY10" s="98"/>
      <c r="AZ10" s="98"/>
      <c r="BA10" s="98"/>
      <c r="BB10" s="98"/>
      <c r="BC10" s="98"/>
      <c r="BD10" s="98"/>
      <c r="BE10" s="98"/>
      <c r="BF10" s="98"/>
      <c r="BG10" s="98"/>
      <c r="BH10" s="97" t="s">
        <v>305</v>
      </c>
      <c r="BI10" s="100">
        <v>258549.0</v>
      </c>
      <c r="BJ10" s="97" t="s">
        <v>230</v>
      </c>
      <c r="BK10" s="97" t="s">
        <v>231</v>
      </c>
      <c r="BL10" s="97" t="s">
        <v>232</v>
      </c>
      <c r="BM10" s="97">
        <v>1.0</v>
      </c>
      <c r="BN10" s="97" t="s">
        <v>233</v>
      </c>
      <c r="BO10" s="97">
        <v>5.0</v>
      </c>
      <c r="BP10" s="98"/>
      <c r="BQ10" s="98"/>
      <c r="BR10" s="97" t="s">
        <v>274</v>
      </c>
      <c r="BS10" s="97">
        <v>1.0</v>
      </c>
      <c r="BT10" s="97" t="s">
        <v>235</v>
      </c>
      <c r="BU10" s="97">
        <v>6.0</v>
      </c>
      <c r="BV10" s="97" t="s">
        <v>275</v>
      </c>
      <c r="BX10" s="97" t="s">
        <v>253</v>
      </c>
      <c r="BY10" s="99">
        <v>42397.0</v>
      </c>
      <c r="BZ10" s="98"/>
      <c r="CA10" s="98"/>
      <c r="CB10" s="97" t="s">
        <v>237</v>
      </c>
      <c r="CC10" s="97" t="s">
        <v>235</v>
      </c>
      <c r="CD10" s="98"/>
    </row>
    <row r="11" hidden="1">
      <c r="A11" s="96">
        <v>22666.0</v>
      </c>
      <c r="B11" s="97" t="s">
        <v>306</v>
      </c>
      <c r="C11" s="97" t="s">
        <v>125</v>
      </c>
      <c r="D11" s="97">
        <v>25.0</v>
      </c>
      <c r="E11" s="97" t="s">
        <v>106</v>
      </c>
      <c r="F11" s="97">
        <v>1.0</v>
      </c>
      <c r="G11" s="97" t="s">
        <v>307</v>
      </c>
      <c r="H11" s="97">
        <v>160.0</v>
      </c>
      <c r="I11" s="97" t="s">
        <v>218</v>
      </c>
      <c r="J11" s="97">
        <v>1.0</v>
      </c>
      <c r="K11" s="97" t="s">
        <v>219</v>
      </c>
      <c r="L11" s="97" t="s">
        <v>220</v>
      </c>
      <c r="M11" s="97" t="s">
        <v>221</v>
      </c>
      <c r="N11" s="97">
        <v>1.0</v>
      </c>
      <c r="O11" s="97" t="s">
        <v>308</v>
      </c>
      <c r="P11" s="97" t="s">
        <v>309</v>
      </c>
      <c r="Q11" s="97" t="s">
        <v>235</v>
      </c>
      <c r="R11" s="97">
        <v>99.0</v>
      </c>
      <c r="S11" s="98"/>
      <c r="T11" s="98"/>
      <c r="U11" s="96">
        <v>4.0</v>
      </c>
      <c r="V11" s="96">
        <v>0.0</v>
      </c>
      <c r="W11" s="96">
        <v>4.0</v>
      </c>
      <c r="X11" s="96">
        <v>0.0</v>
      </c>
      <c r="Y11" s="96">
        <v>0.0</v>
      </c>
      <c r="Z11" s="96">
        <v>0.0</v>
      </c>
      <c r="AA11" s="97" t="s">
        <v>310</v>
      </c>
      <c r="AC11" s="98"/>
      <c r="AD11" s="97" t="s">
        <v>311</v>
      </c>
      <c r="AG11" s="98"/>
      <c r="AH11" s="98"/>
      <c r="AI11" s="98"/>
      <c r="AJ11" s="98"/>
      <c r="AK11" s="98"/>
      <c r="AL11" s="98"/>
      <c r="AM11" s="98"/>
      <c r="AN11" s="97" t="s">
        <v>311</v>
      </c>
      <c r="AO11" s="97">
        <v>81330.0</v>
      </c>
      <c r="AP11" s="97" t="s">
        <v>248</v>
      </c>
      <c r="AQ11" s="97">
        <v>1.0</v>
      </c>
      <c r="AR11" s="98"/>
      <c r="AS11" s="98"/>
      <c r="AT11" s="98"/>
      <c r="AU11" s="98"/>
      <c r="AV11" s="97" t="s">
        <v>229</v>
      </c>
      <c r="AW11" s="98"/>
      <c r="AX11" s="99">
        <v>23986.0</v>
      </c>
      <c r="AY11" s="98"/>
      <c r="AZ11" s="98"/>
      <c r="BA11" s="98"/>
      <c r="BB11" s="98"/>
      <c r="BC11" s="98"/>
      <c r="BD11" s="98"/>
      <c r="BE11" s="98"/>
      <c r="BF11" s="98"/>
      <c r="BG11" s="98"/>
      <c r="BH11" s="100">
        <v>-109294.0</v>
      </c>
      <c r="BI11" s="100">
        <v>259658.0</v>
      </c>
      <c r="BJ11" s="97" t="s">
        <v>230</v>
      </c>
      <c r="BK11" s="97" t="s">
        <v>231</v>
      </c>
      <c r="BL11" s="97" t="s">
        <v>232</v>
      </c>
      <c r="BM11" s="97">
        <v>1.0</v>
      </c>
      <c r="BN11" s="97" t="s">
        <v>233</v>
      </c>
      <c r="BO11" s="97">
        <v>5.0</v>
      </c>
      <c r="BP11" s="98"/>
      <c r="BQ11" s="98"/>
      <c r="BR11" s="97" t="s">
        <v>234</v>
      </c>
      <c r="BS11" s="97">
        <v>2.0</v>
      </c>
      <c r="BT11" s="97" t="s">
        <v>235</v>
      </c>
      <c r="BU11" s="97">
        <v>6.0</v>
      </c>
      <c r="BV11" s="97" t="s">
        <v>312</v>
      </c>
      <c r="BX11" s="97" t="s">
        <v>253</v>
      </c>
      <c r="BY11" s="99">
        <v>40714.0</v>
      </c>
      <c r="BZ11" s="98"/>
      <c r="CA11" s="98"/>
      <c r="CB11" s="97" t="s">
        <v>237</v>
      </c>
      <c r="CC11" s="97" t="s">
        <v>235</v>
      </c>
      <c r="CD11" s="98"/>
    </row>
    <row r="12" hidden="1">
      <c r="A12" s="96">
        <v>22667.0</v>
      </c>
      <c r="B12" s="97" t="s">
        <v>313</v>
      </c>
      <c r="C12" s="97" t="s">
        <v>125</v>
      </c>
      <c r="D12" s="97">
        <v>25.0</v>
      </c>
      <c r="E12" s="97" t="s">
        <v>106</v>
      </c>
      <c r="F12" s="97">
        <v>1.0</v>
      </c>
      <c r="G12" s="97" t="s">
        <v>314</v>
      </c>
      <c r="H12" s="97">
        <v>183.0</v>
      </c>
      <c r="I12" s="97" t="s">
        <v>218</v>
      </c>
      <c r="J12" s="97">
        <v>1.0</v>
      </c>
      <c r="K12" s="97" t="s">
        <v>219</v>
      </c>
      <c r="L12" s="97" t="s">
        <v>220</v>
      </c>
      <c r="M12" s="97" t="s">
        <v>221</v>
      </c>
      <c r="N12" s="97">
        <v>1.0</v>
      </c>
      <c r="O12" s="97" t="s">
        <v>308</v>
      </c>
      <c r="P12" s="97" t="s">
        <v>309</v>
      </c>
      <c r="Q12" s="97" t="s">
        <v>235</v>
      </c>
      <c r="R12" s="97">
        <v>99.0</v>
      </c>
      <c r="S12" s="98"/>
      <c r="T12" s="98"/>
      <c r="U12" s="96">
        <v>2.0</v>
      </c>
      <c r="V12" s="96">
        <v>0.0</v>
      </c>
      <c r="W12" s="96">
        <v>2.0</v>
      </c>
      <c r="X12" s="96">
        <v>0.0</v>
      </c>
      <c r="Y12" s="96">
        <v>0.0</v>
      </c>
      <c r="Z12" s="96">
        <v>0.0</v>
      </c>
      <c r="AA12" s="97" t="s">
        <v>314</v>
      </c>
      <c r="AB12" s="97">
        <v>5.0</v>
      </c>
      <c r="AC12" s="97" t="s">
        <v>243</v>
      </c>
      <c r="AD12" s="97" t="s">
        <v>315</v>
      </c>
      <c r="AE12" s="97" t="s">
        <v>290</v>
      </c>
      <c r="AF12" s="97" t="s">
        <v>291</v>
      </c>
      <c r="AG12" s="97">
        <v>13.0</v>
      </c>
      <c r="AH12" s="97" t="s">
        <v>292</v>
      </c>
      <c r="AI12" s="97" t="s">
        <v>218</v>
      </c>
      <c r="AJ12" s="98"/>
      <c r="AK12" s="97" t="s">
        <v>291</v>
      </c>
      <c r="AL12" s="98"/>
      <c r="AM12" s="97" t="s">
        <v>291</v>
      </c>
      <c r="AN12" s="97" t="s">
        <v>316</v>
      </c>
      <c r="AO12" s="97">
        <v>81363.0</v>
      </c>
      <c r="AP12" s="97" t="s">
        <v>248</v>
      </c>
      <c r="AQ12" s="97">
        <v>1.0</v>
      </c>
      <c r="AR12" s="98"/>
      <c r="AS12" s="98"/>
      <c r="AT12" s="98"/>
      <c r="AU12" s="98"/>
      <c r="AV12" s="97" t="s">
        <v>229</v>
      </c>
      <c r="AW12" s="98"/>
      <c r="AX12" s="99">
        <v>23012.0</v>
      </c>
      <c r="AY12" s="98"/>
      <c r="AZ12" s="98"/>
      <c r="BA12" s="98"/>
      <c r="BB12" s="98"/>
      <c r="BC12" s="98"/>
      <c r="BD12" s="98"/>
      <c r="BE12" s="98"/>
      <c r="BF12" s="98"/>
      <c r="BG12" s="98"/>
      <c r="BH12" s="100">
        <v>-1090498.0</v>
      </c>
      <c r="BI12" s="100">
        <v>25827.0</v>
      </c>
      <c r="BJ12" s="97" t="s">
        <v>230</v>
      </c>
      <c r="BK12" s="97" t="s">
        <v>231</v>
      </c>
      <c r="BL12" s="97" t="s">
        <v>232</v>
      </c>
      <c r="BM12" s="97">
        <v>1.0</v>
      </c>
      <c r="BN12" s="97" t="s">
        <v>233</v>
      </c>
      <c r="BO12" s="97">
        <v>5.0</v>
      </c>
      <c r="BP12" s="98"/>
      <c r="BQ12" s="98"/>
      <c r="BR12" s="97" t="s">
        <v>234</v>
      </c>
      <c r="BS12" s="97">
        <v>2.0</v>
      </c>
      <c r="BT12" s="97" t="s">
        <v>235</v>
      </c>
      <c r="BU12" s="97">
        <v>6.0</v>
      </c>
      <c r="BV12" s="97" t="s">
        <v>265</v>
      </c>
      <c r="BX12" s="97" t="s">
        <v>253</v>
      </c>
      <c r="BY12" s="99">
        <v>42397.0</v>
      </c>
      <c r="BZ12" s="98"/>
      <c r="CA12" s="98"/>
      <c r="CB12" s="97" t="s">
        <v>237</v>
      </c>
      <c r="CC12" s="97" t="s">
        <v>235</v>
      </c>
      <c r="CD12" s="98"/>
    </row>
    <row r="13" hidden="1">
      <c r="A13" s="96">
        <v>22668.0</v>
      </c>
      <c r="B13" s="97" t="s">
        <v>317</v>
      </c>
      <c r="C13" s="97" t="s">
        <v>125</v>
      </c>
      <c r="D13" s="97">
        <v>25.0</v>
      </c>
      <c r="E13" s="97" t="s">
        <v>106</v>
      </c>
      <c r="F13" s="97">
        <v>1.0</v>
      </c>
      <c r="G13" s="97" t="s">
        <v>318</v>
      </c>
      <c r="H13" s="97">
        <v>227.0</v>
      </c>
      <c r="I13" s="97" t="s">
        <v>218</v>
      </c>
      <c r="J13" s="97">
        <v>1.0</v>
      </c>
      <c r="K13" s="97" t="s">
        <v>219</v>
      </c>
      <c r="L13" s="97" t="s">
        <v>220</v>
      </c>
      <c r="M13" s="97" t="s">
        <v>221</v>
      </c>
      <c r="N13" s="97">
        <v>1.0</v>
      </c>
      <c r="O13" s="97" t="s">
        <v>308</v>
      </c>
      <c r="P13" s="97" t="s">
        <v>309</v>
      </c>
      <c r="Q13" s="97" t="s">
        <v>235</v>
      </c>
      <c r="R13" s="97">
        <v>99.0</v>
      </c>
      <c r="S13" s="98"/>
      <c r="T13" s="98"/>
      <c r="U13" s="96">
        <v>4.0</v>
      </c>
      <c r="V13" s="96">
        <v>0.0</v>
      </c>
      <c r="W13" s="96">
        <v>4.0</v>
      </c>
      <c r="X13" s="96">
        <v>0.0</v>
      </c>
      <c r="Y13" s="96">
        <v>0.0</v>
      </c>
      <c r="Z13" s="96">
        <v>0.0</v>
      </c>
      <c r="AA13" s="97" t="s">
        <v>319</v>
      </c>
      <c r="AC13" s="98"/>
      <c r="AD13" s="97" t="s">
        <v>320</v>
      </c>
      <c r="AE13" s="97">
        <v>25.0</v>
      </c>
      <c r="AF13" s="98"/>
      <c r="AG13" s="98"/>
      <c r="AH13" s="98"/>
      <c r="AI13" s="97" t="s">
        <v>264</v>
      </c>
      <c r="AJ13" s="98"/>
      <c r="AK13" s="98"/>
      <c r="AL13" s="98"/>
      <c r="AM13" s="98"/>
      <c r="AN13" s="97" t="s">
        <v>321</v>
      </c>
      <c r="AO13" s="97">
        <v>81304.0</v>
      </c>
      <c r="AP13" s="97" t="s">
        <v>248</v>
      </c>
      <c r="AQ13" s="97">
        <v>1.0</v>
      </c>
      <c r="AR13" s="98"/>
      <c r="AS13" s="98"/>
      <c r="AT13" s="98"/>
      <c r="AU13" s="98"/>
      <c r="AV13" s="97" t="s">
        <v>229</v>
      </c>
      <c r="AW13" s="98"/>
      <c r="AX13" s="99">
        <v>23012.0</v>
      </c>
      <c r="AY13" s="98"/>
      <c r="AZ13" s="98"/>
      <c r="BA13" s="98"/>
      <c r="BB13" s="98"/>
      <c r="BC13" s="98"/>
      <c r="BD13" s="98"/>
      <c r="BE13" s="98"/>
      <c r="BF13" s="98"/>
      <c r="BG13" s="98"/>
      <c r="BH13" s="100">
        <v>-109052.0</v>
      </c>
      <c r="BI13" s="100">
        <v>259441.0</v>
      </c>
      <c r="BJ13" s="97" t="s">
        <v>230</v>
      </c>
      <c r="BK13" s="97" t="s">
        <v>231</v>
      </c>
      <c r="BL13" s="97" t="s">
        <v>232</v>
      </c>
      <c r="BM13" s="97">
        <v>1.0</v>
      </c>
      <c r="BN13" s="97" t="s">
        <v>233</v>
      </c>
      <c r="BO13" s="97">
        <v>5.0</v>
      </c>
      <c r="BP13" s="98"/>
      <c r="BQ13" s="98"/>
      <c r="BR13" s="97" t="s">
        <v>234</v>
      </c>
      <c r="BS13" s="97">
        <v>2.0</v>
      </c>
      <c r="BT13" s="97" t="s">
        <v>235</v>
      </c>
      <c r="BU13" s="97">
        <v>6.0</v>
      </c>
      <c r="BV13" s="97" t="s">
        <v>275</v>
      </c>
      <c r="BX13" s="97" t="s">
        <v>253</v>
      </c>
      <c r="BY13" s="99">
        <v>42429.0</v>
      </c>
      <c r="BZ13" s="98"/>
      <c r="CA13" s="98"/>
      <c r="CB13" s="97" t="s">
        <v>237</v>
      </c>
      <c r="CC13" s="97" t="s">
        <v>235</v>
      </c>
      <c r="CD13" s="98"/>
    </row>
    <row r="14" hidden="1">
      <c r="A14" s="96">
        <v>22669.0</v>
      </c>
      <c r="B14" s="97" t="s">
        <v>322</v>
      </c>
      <c r="C14" s="97" t="s">
        <v>125</v>
      </c>
      <c r="D14" s="97">
        <v>25.0</v>
      </c>
      <c r="E14" s="97" t="s">
        <v>106</v>
      </c>
      <c r="F14" s="97">
        <v>1.0</v>
      </c>
      <c r="G14" s="97" t="s">
        <v>323</v>
      </c>
      <c r="H14" s="97">
        <v>240.0</v>
      </c>
      <c r="I14" s="97" t="s">
        <v>218</v>
      </c>
      <c r="J14" s="97">
        <v>1.0</v>
      </c>
      <c r="K14" s="97" t="s">
        <v>219</v>
      </c>
      <c r="L14" s="97" t="s">
        <v>220</v>
      </c>
      <c r="M14" s="97" t="s">
        <v>221</v>
      </c>
      <c r="N14" s="97">
        <v>1.0</v>
      </c>
      <c r="O14" s="97" t="s">
        <v>260</v>
      </c>
      <c r="P14" s="97" t="s">
        <v>261</v>
      </c>
      <c r="Q14" s="97" t="s">
        <v>235</v>
      </c>
      <c r="R14" s="97">
        <v>99.0</v>
      </c>
      <c r="S14" s="98"/>
      <c r="T14" s="98"/>
      <c r="U14" s="96">
        <v>2.0</v>
      </c>
      <c r="V14" s="96">
        <v>1.0</v>
      </c>
      <c r="W14" s="96">
        <v>3.0</v>
      </c>
      <c r="X14" s="96">
        <v>0.0</v>
      </c>
      <c r="Y14" s="96">
        <v>0.0</v>
      </c>
      <c r="Z14" s="96">
        <v>0.0</v>
      </c>
      <c r="AA14" s="97" t="s">
        <v>323</v>
      </c>
      <c r="AB14" s="97">
        <v>5.0</v>
      </c>
      <c r="AC14" s="97" t="s">
        <v>243</v>
      </c>
      <c r="AD14" s="97" t="s">
        <v>324</v>
      </c>
      <c r="AE14" s="97" t="s">
        <v>290</v>
      </c>
      <c r="AF14" s="97" t="s">
        <v>291</v>
      </c>
      <c r="AG14" s="97">
        <v>7.0</v>
      </c>
      <c r="AH14" s="97" t="s">
        <v>325</v>
      </c>
      <c r="AI14" s="97" t="s">
        <v>326</v>
      </c>
      <c r="AK14" s="97" t="s">
        <v>291</v>
      </c>
      <c r="AL14" s="98"/>
      <c r="AM14" s="97" t="s">
        <v>291</v>
      </c>
      <c r="AN14" s="97" t="s">
        <v>327</v>
      </c>
      <c r="AO14" s="97">
        <v>81370.0</v>
      </c>
      <c r="AP14" s="97" t="s">
        <v>248</v>
      </c>
      <c r="AQ14" s="97">
        <v>1.0</v>
      </c>
      <c r="AR14" s="98"/>
      <c r="AS14" s="98"/>
      <c r="AT14" s="98"/>
      <c r="AU14" s="98"/>
      <c r="AV14" s="97" t="s">
        <v>229</v>
      </c>
      <c r="AW14" s="98"/>
      <c r="AX14" s="99">
        <v>23012.0</v>
      </c>
      <c r="AY14" s="98"/>
      <c r="AZ14" s="98"/>
      <c r="BA14" s="98"/>
      <c r="BB14" s="98"/>
      <c r="BC14" s="98"/>
      <c r="BD14" s="98"/>
      <c r="BE14" s="98"/>
      <c r="BF14" s="98"/>
      <c r="BG14" s="98"/>
      <c r="BH14" s="100">
        <v>-1090507.0</v>
      </c>
      <c r="BI14" s="100">
        <v>256018.0</v>
      </c>
      <c r="BJ14" s="97" t="s">
        <v>230</v>
      </c>
      <c r="BK14" s="97" t="s">
        <v>231</v>
      </c>
      <c r="BL14" s="97" t="s">
        <v>232</v>
      </c>
      <c r="BM14" s="97">
        <v>1.0</v>
      </c>
      <c r="BN14" s="97" t="s">
        <v>233</v>
      </c>
      <c r="BO14" s="97">
        <v>5.0</v>
      </c>
      <c r="BP14" s="98"/>
      <c r="BQ14" s="98"/>
      <c r="BR14" s="97" t="s">
        <v>234</v>
      </c>
      <c r="BS14" s="97">
        <v>2.0</v>
      </c>
      <c r="BT14" s="97" t="s">
        <v>235</v>
      </c>
      <c r="BU14" s="97">
        <v>6.0</v>
      </c>
      <c r="BV14" s="97" t="s">
        <v>328</v>
      </c>
      <c r="BX14" s="97" t="s">
        <v>253</v>
      </c>
      <c r="BY14" s="99">
        <v>42429.0</v>
      </c>
      <c r="BZ14" s="98"/>
      <c r="CA14" s="98"/>
      <c r="CB14" s="97" t="s">
        <v>237</v>
      </c>
      <c r="CC14" s="97" t="s">
        <v>235</v>
      </c>
      <c r="CD14" s="98"/>
    </row>
    <row r="15" hidden="1">
      <c r="A15" s="96">
        <v>22670.0</v>
      </c>
      <c r="B15" s="97" t="s">
        <v>329</v>
      </c>
      <c r="C15" s="97" t="s">
        <v>125</v>
      </c>
      <c r="D15" s="97">
        <v>25.0</v>
      </c>
      <c r="E15" s="97" t="s">
        <v>106</v>
      </c>
      <c r="F15" s="97">
        <v>1.0</v>
      </c>
      <c r="G15" s="97" t="s">
        <v>330</v>
      </c>
      <c r="H15" s="97">
        <v>243.0</v>
      </c>
      <c r="I15" s="97" t="s">
        <v>218</v>
      </c>
      <c r="J15" s="97">
        <v>1.0</v>
      </c>
      <c r="K15" s="97" t="s">
        <v>219</v>
      </c>
      <c r="L15" s="97" t="s">
        <v>220</v>
      </c>
      <c r="M15" s="97" t="s">
        <v>221</v>
      </c>
      <c r="N15" s="97">
        <v>1.0</v>
      </c>
      <c r="O15" s="97" t="s">
        <v>268</v>
      </c>
      <c r="P15" s="97" t="s">
        <v>269</v>
      </c>
      <c r="Q15" s="97" t="s">
        <v>235</v>
      </c>
      <c r="R15" s="97">
        <v>99.0</v>
      </c>
      <c r="S15" s="98"/>
      <c r="T15" s="98"/>
      <c r="U15" s="96">
        <v>1.0</v>
      </c>
      <c r="V15" s="96">
        <v>0.0</v>
      </c>
      <c r="W15" s="96">
        <v>1.0</v>
      </c>
      <c r="X15" s="96">
        <v>0.0</v>
      </c>
      <c r="Y15" s="96">
        <v>0.0</v>
      </c>
      <c r="Z15" s="96">
        <v>0.0</v>
      </c>
      <c r="AA15" s="97" t="s">
        <v>331</v>
      </c>
      <c r="AC15" s="98"/>
      <c r="AD15" s="97" t="s">
        <v>332</v>
      </c>
      <c r="AG15" s="98"/>
      <c r="AH15" s="98"/>
      <c r="AI15" s="98"/>
      <c r="AJ15" s="98"/>
      <c r="AK15" s="98"/>
      <c r="AL15" s="98"/>
      <c r="AM15" s="98"/>
      <c r="AN15" s="97" t="s">
        <v>332</v>
      </c>
      <c r="AO15" s="97">
        <v>81308.0</v>
      </c>
      <c r="AP15" s="97" t="s">
        <v>248</v>
      </c>
      <c r="AQ15" s="97">
        <v>1.0</v>
      </c>
      <c r="AR15" s="98"/>
      <c r="AS15" s="98"/>
      <c r="AT15" s="98"/>
      <c r="AU15" s="98"/>
      <c r="AV15" s="97" t="s">
        <v>229</v>
      </c>
      <c r="AW15" s="98"/>
      <c r="AX15" s="99">
        <v>32509.0</v>
      </c>
      <c r="AY15" s="98"/>
      <c r="AZ15" s="98"/>
      <c r="BA15" s="98"/>
      <c r="BB15" s="98"/>
      <c r="BC15" s="98"/>
      <c r="BD15" s="98"/>
      <c r="BE15" s="98"/>
      <c r="BF15" s="98"/>
      <c r="BG15" s="98"/>
      <c r="BH15" s="100">
        <v>-109173.0</v>
      </c>
      <c r="BI15" s="100">
        <v>261122.0</v>
      </c>
      <c r="BJ15" s="97" t="s">
        <v>230</v>
      </c>
      <c r="BK15" s="97" t="s">
        <v>231</v>
      </c>
      <c r="BL15" s="97" t="s">
        <v>232</v>
      </c>
      <c r="BM15" s="97">
        <v>1.0</v>
      </c>
      <c r="BN15" s="97" t="s">
        <v>233</v>
      </c>
      <c r="BO15" s="97">
        <v>5.0</v>
      </c>
      <c r="BP15" s="98"/>
      <c r="BQ15" s="98"/>
      <c r="BR15" s="97" t="s">
        <v>274</v>
      </c>
      <c r="BS15" s="97">
        <v>1.0</v>
      </c>
      <c r="BT15" s="97" t="s">
        <v>235</v>
      </c>
      <c r="BU15" s="97">
        <v>6.0</v>
      </c>
      <c r="BV15" s="97" t="s">
        <v>275</v>
      </c>
      <c r="BX15" s="97" t="s">
        <v>253</v>
      </c>
      <c r="BY15" s="99">
        <v>40714.0</v>
      </c>
      <c r="BZ15" s="98"/>
      <c r="CA15" s="98"/>
      <c r="CB15" s="97" t="s">
        <v>237</v>
      </c>
      <c r="CC15" s="97" t="s">
        <v>235</v>
      </c>
      <c r="CD15" s="98"/>
    </row>
    <row r="16" hidden="1">
      <c r="A16" s="96">
        <v>22671.0</v>
      </c>
      <c r="B16" s="97" t="s">
        <v>333</v>
      </c>
      <c r="C16" s="97" t="s">
        <v>125</v>
      </c>
      <c r="D16" s="97">
        <v>25.0</v>
      </c>
      <c r="E16" s="97" t="s">
        <v>106</v>
      </c>
      <c r="F16" s="97">
        <v>1.0</v>
      </c>
      <c r="G16" s="97" t="s">
        <v>334</v>
      </c>
      <c r="H16" s="97">
        <v>396.0</v>
      </c>
      <c r="I16" s="97" t="s">
        <v>218</v>
      </c>
      <c r="J16" s="97">
        <v>1.0</v>
      </c>
      <c r="K16" s="97" t="s">
        <v>219</v>
      </c>
      <c r="L16" s="97" t="s">
        <v>220</v>
      </c>
      <c r="M16" s="97" t="s">
        <v>221</v>
      </c>
      <c r="N16" s="97">
        <v>1.0</v>
      </c>
      <c r="O16" s="97" t="s">
        <v>278</v>
      </c>
      <c r="P16" s="97" t="s">
        <v>279</v>
      </c>
      <c r="Q16" s="97" t="s">
        <v>235</v>
      </c>
      <c r="R16" s="97">
        <v>99.0</v>
      </c>
      <c r="S16" s="98"/>
      <c r="T16" s="98"/>
      <c r="U16" s="96">
        <v>1.0</v>
      </c>
      <c r="V16" s="96">
        <v>0.0</v>
      </c>
      <c r="W16" s="96">
        <v>1.0</v>
      </c>
      <c r="X16" s="96">
        <v>0.0</v>
      </c>
      <c r="Y16" s="96">
        <v>0.0</v>
      </c>
      <c r="Z16" s="96">
        <v>0.0</v>
      </c>
      <c r="AA16" s="97" t="s">
        <v>335</v>
      </c>
      <c r="AD16" s="97" t="s">
        <v>336</v>
      </c>
      <c r="AF16" s="98"/>
      <c r="AG16" s="98"/>
      <c r="AH16" s="98"/>
      <c r="AI16" s="98"/>
      <c r="AJ16" s="98"/>
      <c r="AK16" s="98"/>
      <c r="AL16" s="98"/>
      <c r="AM16" s="98"/>
      <c r="AN16" s="97" t="s">
        <v>337</v>
      </c>
      <c r="AO16" s="97">
        <v>81236.0</v>
      </c>
      <c r="AP16" s="97" t="s">
        <v>248</v>
      </c>
      <c r="AQ16" s="97">
        <v>1.0</v>
      </c>
      <c r="AR16" s="98"/>
      <c r="AS16" s="98"/>
      <c r="AT16" s="98"/>
      <c r="AU16" s="98"/>
      <c r="AV16" s="97" t="s">
        <v>229</v>
      </c>
      <c r="AW16" s="98"/>
      <c r="AX16" s="99">
        <v>36678.0</v>
      </c>
      <c r="AY16" s="98"/>
      <c r="AZ16" s="98"/>
      <c r="BA16" s="98"/>
      <c r="BB16" s="98"/>
      <c r="BC16" s="98"/>
      <c r="BD16" s="98"/>
      <c r="BE16" s="98"/>
      <c r="BF16" s="98"/>
      <c r="BG16" s="98"/>
      <c r="BH16" s="97" t="s">
        <v>338</v>
      </c>
      <c r="BI16" s="100">
        <v>260629.0</v>
      </c>
      <c r="BJ16" s="97" t="s">
        <v>230</v>
      </c>
      <c r="BK16" s="97" t="s">
        <v>231</v>
      </c>
      <c r="BL16" s="97" t="s">
        <v>232</v>
      </c>
      <c r="BM16" s="97">
        <v>1.0</v>
      </c>
      <c r="BN16" s="97" t="s">
        <v>250</v>
      </c>
      <c r="BO16" s="97">
        <v>1.0</v>
      </c>
      <c r="BP16" s="97" t="s">
        <v>284</v>
      </c>
      <c r="BQ16" s="97" t="s">
        <v>285</v>
      </c>
      <c r="BR16" s="97" t="s">
        <v>234</v>
      </c>
      <c r="BS16" s="97">
        <v>2.0</v>
      </c>
      <c r="BT16" s="97" t="s">
        <v>235</v>
      </c>
      <c r="BU16" s="97">
        <v>6.0</v>
      </c>
      <c r="BV16" s="97" t="s">
        <v>275</v>
      </c>
      <c r="BX16" s="97" t="s">
        <v>253</v>
      </c>
      <c r="BY16" s="99">
        <v>40714.0</v>
      </c>
      <c r="BZ16" s="98"/>
      <c r="CA16" s="98"/>
      <c r="CB16" s="97" t="s">
        <v>237</v>
      </c>
      <c r="CC16" s="97" t="s">
        <v>235</v>
      </c>
      <c r="CD16" s="98"/>
    </row>
    <row r="17" hidden="1">
      <c r="A17" s="96">
        <v>22672.0</v>
      </c>
      <c r="B17" s="97" t="s">
        <v>339</v>
      </c>
      <c r="C17" s="97" t="s">
        <v>125</v>
      </c>
      <c r="D17" s="97">
        <v>25.0</v>
      </c>
      <c r="E17" s="97" t="s">
        <v>106</v>
      </c>
      <c r="F17" s="97">
        <v>1.0</v>
      </c>
      <c r="G17" s="97" t="s">
        <v>340</v>
      </c>
      <c r="H17" s="97">
        <v>407.0</v>
      </c>
      <c r="I17" s="97" t="s">
        <v>218</v>
      </c>
      <c r="J17" s="97">
        <v>1.0</v>
      </c>
      <c r="K17" s="97" t="s">
        <v>219</v>
      </c>
      <c r="L17" s="97" t="s">
        <v>220</v>
      </c>
      <c r="M17" s="97" t="s">
        <v>221</v>
      </c>
      <c r="N17" s="97">
        <v>1.0</v>
      </c>
      <c r="O17" s="97" t="s">
        <v>268</v>
      </c>
      <c r="P17" s="97" t="s">
        <v>269</v>
      </c>
      <c r="Q17" s="97" t="s">
        <v>235</v>
      </c>
      <c r="R17" s="97">
        <v>99.0</v>
      </c>
      <c r="S17" s="98"/>
      <c r="T17" s="98"/>
      <c r="U17" s="96">
        <v>1.0</v>
      </c>
      <c r="V17" s="96">
        <v>0.0</v>
      </c>
      <c r="W17" s="96">
        <v>1.0</v>
      </c>
      <c r="X17" s="96">
        <v>0.0</v>
      </c>
      <c r="Y17" s="96">
        <v>0.0</v>
      </c>
      <c r="Z17" s="96">
        <v>0.0</v>
      </c>
      <c r="AA17" s="97" t="s">
        <v>341</v>
      </c>
      <c r="AC17" s="98"/>
      <c r="AD17" s="97" t="s">
        <v>342</v>
      </c>
      <c r="AE17" s="97" t="s">
        <v>343</v>
      </c>
      <c r="AF17" s="98"/>
      <c r="AG17" s="98"/>
      <c r="AH17" s="98"/>
      <c r="AI17" s="98"/>
      <c r="AJ17" s="98"/>
      <c r="AK17" s="98"/>
      <c r="AL17" s="98"/>
      <c r="AM17" s="98"/>
      <c r="AN17" s="97" t="s">
        <v>344</v>
      </c>
      <c r="AO17" s="97">
        <v>81378.0</v>
      </c>
      <c r="AP17" s="97" t="s">
        <v>248</v>
      </c>
      <c r="AQ17" s="97">
        <v>1.0</v>
      </c>
      <c r="AR17" s="98"/>
      <c r="AS17" s="98"/>
      <c r="AT17" s="98"/>
      <c r="AU17" s="98"/>
      <c r="AV17" s="97" t="s">
        <v>229</v>
      </c>
      <c r="AW17" s="98"/>
      <c r="AX17" s="99">
        <v>30713.0</v>
      </c>
      <c r="AY17" s="98"/>
      <c r="AZ17" s="98"/>
      <c r="BA17" s="98"/>
      <c r="BB17" s="98"/>
      <c r="BC17" s="98"/>
      <c r="BD17" s="98"/>
      <c r="BE17" s="98"/>
      <c r="BF17" s="98"/>
      <c r="BG17" s="98"/>
      <c r="BH17" s="100">
        <v>-109147.0</v>
      </c>
      <c r="BI17" s="100">
        <v>257394.0</v>
      </c>
      <c r="BJ17" s="97" t="s">
        <v>230</v>
      </c>
      <c r="BK17" s="97" t="s">
        <v>231</v>
      </c>
      <c r="BL17" s="97" t="s">
        <v>232</v>
      </c>
      <c r="BM17" s="97">
        <v>1.0</v>
      </c>
      <c r="BN17" s="97" t="s">
        <v>233</v>
      </c>
      <c r="BO17" s="97">
        <v>5.0</v>
      </c>
      <c r="BP17" s="98"/>
      <c r="BQ17" s="98"/>
      <c r="BR17" s="97" t="s">
        <v>274</v>
      </c>
      <c r="BS17" s="97">
        <v>1.0</v>
      </c>
      <c r="BT17" s="97" t="s">
        <v>235</v>
      </c>
      <c r="BU17" s="97">
        <v>6.0</v>
      </c>
      <c r="BV17" s="97" t="s">
        <v>299</v>
      </c>
      <c r="BX17" s="97" t="s">
        <v>253</v>
      </c>
      <c r="BY17" s="99">
        <v>40714.0</v>
      </c>
      <c r="BZ17" s="98"/>
      <c r="CA17" s="98"/>
      <c r="CB17" s="97" t="s">
        <v>237</v>
      </c>
      <c r="CC17" s="97" t="s">
        <v>235</v>
      </c>
      <c r="CD17" s="98"/>
    </row>
    <row r="18" hidden="1">
      <c r="A18" s="96">
        <v>22673.0</v>
      </c>
      <c r="B18" s="97" t="s">
        <v>345</v>
      </c>
      <c r="C18" s="97" t="s">
        <v>125</v>
      </c>
      <c r="D18" s="97">
        <v>25.0</v>
      </c>
      <c r="E18" s="97" t="s">
        <v>106</v>
      </c>
      <c r="F18" s="97">
        <v>1.0</v>
      </c>
      <c r="G18" s="97" t="s">
        <v>346</v>
      </c>
      <c r="H18" s="97">
        <v>459.0</v>
      </c>
      <c r="I18" s="97" t="s">
        <v>218</v>
      </c>
      <c r="J18" s="97">
        <v>1.0</v>
      </c>
      <c r="K18" s="97" t="s">
        <v>219</v>
      </c>
      <c r="L18" s="97" t="s">
        <v>220</v>
      </c>
      <c r="M18" s="97" t="s">
        <v>221</v>
      </c>
      <c r="N18" s="97">
        <v>1.0</v>
      </c>
      <c r="O18" s="97" t="s">
        <v>302</v>
      </c>
      <c r="P18" s="97" t="s">
        <v>303</v>
      </c>
      <c r="Q18" s="97" t="s">
        <v>235</v>
      </c>
      <c r="R18" s="97">
        <v>99.0</v>
      </c>
      <c r="S18" s="98"/>
      <c r="T18" s="98"/>
      <c r="U18" s="96">
        <v>2.0</v>
      </c>
      <c r="V18" s="96">
        <v>0.0</v>
      </c>
      <c r="W18" s="96">
        <v>2.0</v>
      </c>
      <c r="X18" s="96">
        <v>0.0</v>
      </c>
      <c r="Y18" s="96">
        <v>0.0</v>
      </c>
      <c r="Z18" s="96">
        <v>0.0</v>
      </c>
      <c r="AA18" s="97" t="s">
        <v>347</v>
      </c>
      <c r="AC18" s="98"/>
      <c r="AD18" s="97" t="s">
        <v>348</v>
      </c>
      <c r="AE18" s="97" t="s">
        <v>263</v>
      </c>
      <c r="AF18" s="98"/>
      <c r="AG18" s="98"/>
      <c r="AH18" s="98"/>
      <c r="AI18" s="97" t="s">
        <v>264</v>
      </c>
      <c r="AJ18" s="98"/>
      <c r="AK18" s="98"/>
      <c r="AL18" s="98"/>
      <c r="AM18" s="98"/>
      <c r="AN18" s="97" t="s">
        <v>348</v>
      </c>
      <c r="AO18" s="97">
        <v>81336.0</v>
      </c>
      <c r="AP18" s="97" t="s">
        <v>248</v>
      </c>
      <c r="AQ18" s="97">
        <v>1.0</v>
      </c>
      <c r="AR18" s="98"/>
      <c r="AS18" s="98"/>
      <c r="AT18" s="98"/>
      <c r="AU18" s="98"/>
      <c r="AV18" s="97" t="s">
        <v>229</v>
      </c>
      <c r="AW18" s="98"/>
      <c r="AX18" s="99">
        <v>28550.0</v>
      </c>
      <c r="AY18" s="98"/>
      <c r="AZ18" s="98"/>
      <c r="BA18" s="98"/>
      <c r="BB18" s="98"/>
      <c r="BC18" s="98"/>
      <c r="BD18" s="98"/>
      <c r="BE18" s="98"/>
      <c r="BF18" s="98"/>
      <c r="BG18" s="98"/>
      <c r="BH18" s="100">
        <v>-109252.0</v>
      </c>
      <c r="BI18" s="100">
        <v>259403.0</v>
      </c>
      <c r="BJ18" s="97" t="s">
        <v>230</v>
      </c>
      <c r="BK18" s="97" t="s">
        <v>231</v>
      </c>
      <c r="BL18" s="97" t="s">
        <v>232</v>
      </c>
      <c r="BM18" s="97">
        <v>1.0</v>
      </c>
      <c r="BN18" s="97" t="s">
        <v>233</v>
      </c>
      <c r="BO18" s="97">
        <v>5.0</v>
      </c>
      <c r="BP18" s="98"/>
      <c r="BQ18" s="98"/>
      <c r="BR18" s="97" t="s">
        <v>274</v>
      </c>
      <c r="BS18" s="97">
        <v>1.0</v>
      </c>
      <c r="BT18" s="97" t="s">
        <v>235</v>
      </c>
      <c r="BU18" s="97">
        <v>6.0</v>
      </c>
      <c r="BV18" s="97" t="s">
        <v>299</v>
      </c>
      <c r="BX18" s="97" t="s">
        <v>253</v>
      </c>
      <c r="BY18" s="99">
        <v>42397.0</v>
      </c>
      <c r="BZ18" s="98"/>
      <c r="CA18" s="98"/>
      <c r="CB18" s="97" t="s">
        <v>237</v>
      </c>
      <c r="CC18" s="97" t="s">
        <v>235</v>
      </c>
      <c r="CD18" s="98"/>
    </row>
    <row r="19" hidden="1">
      <c r="A19" s="96">
        <v>22674.0</v>
      </c>
      <c r="B19" s="97" t="s">
        <v>349</v>
      </c>
      <c r="C19" s="97" t="s">
        <v>125</v>
      </c>
      <c r="D19" s="97">
        <v>25.0</v>
      </c>
      <c r="E19" s="97" t="s">
        <v>106</v>
      </c>
      <c r="F19" s="97">
        <v>1.0</v>
      </c>
      <c r="G19" s="97" t="s">
        <v>350</v>
      </c>
      <c r="H19" s="97">
        <v>549.0</v>
      </c>
      <c r="I19" s="97" t="s">
        <v>218</v>
      </c>
      <c r="J19" s="97">
        <v>1.0</v>
      </c>
      <c r="K19" s="97" t="s">
        <v>219</v>
      </c>
      <c r="L19" s="97" t="s">
        <v>220</v>
      </c>
      <c r="M19" s="97" t="s">
        <v>221</v>
      </c>
      <c r="N19" s="97">
        <v>1.0</v>
      </c>
      <c r="O19" s="97" t="s">
        <v>268</v>
      </c>
      <c r="P19" s="97" t="s">
        <v>269</v>
      </c>
      <c r="Q19" s="97" t="s">
        <v>235</v>
      </c>
      <c r="R19" s="97">
        <v>99.0</v>
      </c>
      <c r="S19" s="98"/>
      <c r="T19" s="98"/>
      <c r="U19" s="96">
        <v>1.0</v>
      </c>
      <c r="V19" s="96">
        <v>0.0</v>
      </c>
      <c r="W19" s="96">
        <v>1.0</v>
      </c>
      <c r="X19" s="96">
        <v>0.0</v>
      </c>
      <c r="Y19" s="96">
        <v>0.0</v>
      </c>
      <c r="Z19" s="96">
        <v>0.0</v>
      </c>
      <c r="AA19" s="97" t="s">
        <v>351</v>
      </c>
      <c r="AB19" s="97">
        <v>5.0</v>
      </c>
      <c r="AC19" s="97" t="s">
        <v>243</v>
      </c>
      <c r="AD19" s="97" t="s">
        <v>352</v>
      </c>
      <c r="AE19" s="97" t="s">
        <v>290</v>
      </c>
      <c r="AF19" s="97" t="s">
        <v>353</v>
      </c>
      <c r="AG19" s="97">
        <v>25.0</v>
      </c>
      <c r="AH19" s="97" t="s">
        <v>354</v>
      </c>
      <c r="AI19" s="97" t="s">
        <v>350</v>
      </c>
      <c r="AJ19" s="98"/>
      <c r="AK19" s="97" t="s">
        <v>291</v>
      </c>
      <c r="AL19" s="98"/>
      <c r="AM19" s="97" t="s">
        <v>291</v>
      </c>
      <c r="AN19" s="97" t="s">
        <v>291</v>
      </c>
      <c r="AO19" s="97">
        <v>81311.0</v>
      </c>
      <c r="AP19" s="97" t="s">
        <v>248</v>
      </c>
      <c r="AQ19" s="97">
        <v>1.0</v>
      </c>
      <c r="AR19" s="98"/>
      <c r="AS19" s="98"/>
      <c r="AT19" s="98"/>
      <c r="AU19" s="98"/>
      <c r="AV19" s="97" t="s">
        <v>229</v>
      </c>
      <c r="AW19" s="98"/>
      <c r="AX19" s="99">
        <v>23255.0</v>
      </c>
      <c r="AY19" s="98"/>
      <c r="AZ19" s="98"/>
      <c r="BA19" s="98"/>
      <c r="BB19" s="98"/>
      <c r="BC19" s="98"/>
      <c r="BD19" s="98"/>
      <c r="BE19" s="98"/>
      <c r="BF19" s="98"/>
      <c r="BG19" s="98"/>
      <c r="BH19" s="100">
        <v>-1091447.0</v>
      </c>
      <c r="BI19" s="100">
        <v>25941.0</v>
      </c>
      <c r="BJ19" s="97" t="s">
        <v>230</v>
      </c>
      <c r="BK19" s="97" t="s">
        <v>231</v>
      </c>
      <c r="BL19" s="97" t="s">
        <v>232</v>
      </c>
      <c r="BM19" s="97">
        <v>1.0</v>
      </c>
      <c r="BN19" s="97" t="s">
        <v>233</v>
      </c>
      <c r="BO19" s="97">
        <v>5.0</v>
      </c>
      <c r="BP19" s="98"/>
      <c r="BQ19" s="98"/>
      <c r="BR19" s="97" t="s">
        <v>274</v>
      </c>
      <c r="BS19" s="97">
        <v>1.0</v>
      </c>
      <c r="BT19" s="97" t="s">
        <v>235</v>
      </c>
      <c r="BU19" s="97">
        <v>6.0</v>
      </c>
      <c r="BV19" s="97" t="s">
        <v>299</v>
      </c>
      <c r="BX19" s="97" t="s">
        <v>253</v>
      </c>
      <c r="BY19" s="99">
        <v>40714.0</v>
      </c>
      <c r="BZ19" s="98"/>
      <c r="CA19" s="98"/>
      <c r="CB19" s="97" t="s">
        <v>237</v>
      </c>
      <c r="CC19" s="97" t="s">
        <v>235</v>
      </c>
      <c r="CD19" s="98"/>
    </row>
    <row r="20" hidden="1">
      <c r="A20" s="96">
        <v>45481.0</v>
      </c>
      <c r="B20" s="97" t="s">
        <v>355</v>
      </c>
      <c r="C20" s="97" t="s">
        <v>125</v>
      </c>
      <c r="D20" s="97">
        <v>25.0</v>
      </c>
      <c r="E20" s="97" t="s">
        <v>108</v>
      </c>
      <c r="F20" s="97">
        <v>2.0</v>
      </c>
      <c r="G20" s="97" t="s">
        <v>108</v>
      </c>
      <c r="H20" s="97">
        <v>1.0</v>
      </c>
      <c r="I20" s="97" t="s">
        <v>356</v>
      </c>
      <c r="J20" s="97">
        <v>3.0</v>
      </c>
      <c r="K20" s="97" t="s">
        <v>219</v>
      </c>
      <c r="L20" s="97" t="s">
        <v>220</v>
      </c>
      <c r="M20" s="97" t="s">
        <v>239</v>
      </c>
      <c r="N20" s="97">
        <v>2.0</v>
      </c>
      <c r="O20" s="97" t="s">
        <v>357</v>
      </c>
      <c r="P20" s="97" t="s">
        <v>358</v>
      </c>
      <c r="Q20" s="97" t="s">
        <v>235</v>
      </c>
      <c r="R20" s="97">
        <v>99.0</v>
      </c>
      <c r="S20" s="97">
        <v>622112.0</v>
      </c>
      <c r="T20" s="97" t="s">
        <v>359</v>
      </c>
      <c r="U20" s="96">
        <v>6.0</v>
      </c>
      <c r="V20" s="96">
        <v>0.0</v>
      </c>
      <c r="W20" s="96">
        <v>6.0</v>
      </c>
      <c r="X20" s="96">
        <v>12.0</v>
      </c>
      <c r="Y20" s="96">
        <v>0.0</v>
      </c>
      <c r="Z20" s="96">
        <v>12.0</v>
      </c>
      <c r="AA20" s="97" t="s">
        <v>360</v>
      </c>
      <c r="AB20" s="97">
        <v>5.0</v>
      </c>
      <c r="AC20" s="97" t="s">
        <v>243</v>
      </c>
      <c r="AD20" s="97" t="s">
        <v>361</v>
      </c>
      <c r="AE20" s="97" t="s">
        <v>263</v>
      </c>
      <c r="AF20" s="98"/>
      <c r="AG20" s="97">
        <v>7.0</v>
      </c>
      <c r="AH20" s="97" t="s">
        <v>325</v>
      </c>
      <c r="AI20" s="97" t="s">
        <v>362</v>
      </c>
      <c r="AJ20" s="98"/>
      <c r="AK20" s="98"/>
      <c r="AL20" s="98"/>
      <c r="AM20" s="98"/>
      <c r="AN20" s="97" t="s">
        <v>363</v>
      </c>
      <c r="AO20" s="97">
        <v>81600.0</v>
      </c>
      <c r="AP20" s="97" t="s">
        <v>248</v>
      </c>
      <c r="AQ20" s="97">
        <v>1.0</v>
      </c>
      <c r="AR20" s="97" t="s">
        <v>364</v>
      </c>
      <c r="AS20" s="97" t="s">
        <v>365</v>
      </c>
      <c r="AT20" s="98"/>
      <c r="AU20" s="98"/>
      <c r="AV20" s="97" t="s">
        <v>229</v>
      </c>
      <c r="AW20" s="98"/>
      <c r="AX20" s="99">
        <v>38139.0</v>
      </c>
      <c r="AY20" s="98"/>
      <c r="AZ20" s="98"/>
      <c r="BA20" s="98"/>
      <c r="BB20" s="98"/>
      <c r="BC20" s="98"/>
      <c r="BD20" s="98"/>
      <c r="BE20" s="98"/>
      <c r="BF20" s="98"/>
      <c r="BG20" s="98"/>
      <c r="BH20" s="100">
        <v>-1.08156453911324E15</v>
      </c>
      <c r="BI20" s="100">
        <v>2.53680266582693E15</v>
      </c>
      <c r="BJ20" s="97" t="s">
        <v>230</v>
      </c>
      <c r="BK20" s="97" t="s">
        <v>231</v>
      </c>
      <c r="BL20" s="97" t="s">
        <v>249</v>
      </c>
      <c r="BM20" s="97">
        <v>2.0</v>
      </c>
      <c r="BN20" s="97" t="s">
        <v>233</v>
      </c>
      <c r="BO20" s="97">
        <v>5.0</v>
      </c>
      <c r="BP20" s="98"/>
      <c r="BQ20" s="98"/>
      <c r="BR20" s="97" t="s">
        <v>234</v>
      </c>
      <c r="BS20" s="97">
        <v>2.0</v>
      </c>
      <c r="BT20" s="97" t="s">
        <v>235</v>
      </c>
      <c r="BU20" s="97">
        <v>6.0</v>
      </c>
      <c r="BV20" s="97" t="s">
        <v>366</v>
      </c>
      <c r="BW20" s="97" t="s">
        <v>367</v>
      </c>
      <c r="BX20" s="97" t="s">
        <v>253</v>
      </c>
      <c r="BY20" s="99">
        <v>43193.0</v>
      </c>
      <c r="BZ20" s="98"/>
      <c r="CA20" s="98"/>
      <c r="CB20" s="97" t="s">
        <v>237</v>
      </c>
      <c r="CC20" s="97" t="s">
        <v>235</v>
      </c>
      <c r="CD20" s="98"/>
    </row>
    <row r="21" hidden="1">
      <c r="A21" s="96">
        <v>22676.0</v>
      </c>
      <c r="B21" s="97" t="s">
        <v>368</v>
      </c>
      <c r="C21" s="97" t="s">
        <v>125</v>
      </c>
      <c r="D21" s="97">
        <v>25.0</v>
      </c>
      <c r="E21" s="97" t="s">
        <v>108</v>
      </c>
      <c r="F21" s="97">
        <v>2.0</v>
      </c>
      <c r="G21" s="97" t="s">
        <v>369</v>
      </c>
      <c r="H21" s="97">
        <v>5.0</v>
      </c>
      <c r="I21" s="97" t="s">
        <v>356</v>
      </c>
      <c r="J21" s="97">
        <v>3.0</v>
      </c>
      <c r="K21" s="97" t="s">
        <v>219</v>
      </c>
      <c r="L21" s="97" t="s">
        <v>220</v>
      </c>
      <c r="M21" s="97" t="s">
        <v>221</v>
      </c>
      <c r="N21" s="97">
        <v>1.0</v>
      </c>
      <c r="O21" s="97" t="s">
        <v>370</v>
      </c>
      <c r="P21" s="97" t="s">
        <v>371</v>
      </c>
      <c r="Q21" s="97" t="s">
        <v>235</v>
      </c>
      <c r="R21" s="97">
        <v>99.0</v>
      </c>
      <c r="S21" s="98"/>
      <c r="T21" s="98"/>
      <c r="U21" s="96">
        <v>2.0</v>
      </c>
      <c r="V21" s="96">
        <v>0.0</v>
      </c>
      <c r="W21" s="96">
        <v>2.0</v>
      </c>
      <c r="X21" s="96">
        <v>0.0</v>
      </c>
      <c r="Y21" s="96">
        <v>0.0</v>
      </c>
      <c r="Z21" s="96">
        <v>0.0</v>
      </c>
      <c r="AA21" s="97" t="s">
        <v>372</v>
      </c>
      <c r="AB21" s="98"/>
      <c r="AC21" s="98"/>
      <c r="AD21" s="97" t="s">
        <v>373</v>
      </c>
      <c r="AF21" s="98"/>
      <c r="AG21" s="98"/>
      <c r="AH21" s="98"/>
      <c r="AI21" s="98"/>
      <c r="AJ21" s="98"/>
      <c r="AK21" s="98"/>
      <c r="AL21" s="98"/>
      <c r="AM21" s="98"/>
      <c r="AN21" s="97" t="s">
        <v>373</v>
      </c>
      <c r="AO21" s="97">
        <v>81649.0</v>
      </c>
      <c r="AP21" s="97" t="s">
        <v>248</v>
      </c>
      <c r="AQ21" s="97">
        <v>1.0</v>
      </c>
      <c r="AR21" s="98"/>
      <c r="AS21" s="98"/>
      <c r="AT21" s="98"/>
      <c r="AU21" s="98"/>
      <c r="AV21" s="97" t="s">
        <v>229</v>
      </c>
      <c r="AW21" s="98"/>
      <c r="AX21" s="99">
        <v>28856.0</v>
      </c>
      <c r="AY21" s="98"/>
      <c r="AZ21" s="98"/>
      <c r="BA21" s="98"/>
      <c r="BB21" s="98"/>
      <c r="BC21" s="98"/>
      <c r="BD21" s="98"/>
      <c r="BE21" s="98"/>
      <c r="BF21" s="98"/>
      <c r="BG21" s="98"/>
      <c r="BH21" s="100">
        <v>-108087.0</v>
      </c>
      <c r="BI21" s="100">
        <v>252385.0</v>
      </c>
      <c r="BJ21" s="97" t="s">
        <v>230</v>
      </c>
      <c r="BK21" s="97" t="s">
        <v>231</v>
      </c>
      <c r="BL21" s="97" t="s">
        <v>232</v>
      </c>
      <c r="BM21" s="97">
        <v>1.0</v>
      </c>
      <c r="BN21" s="97" t="s">
        <v>233</v>
      </c>
      <c r="BO21" s="97">
        <v>5.0</v>
      </c>
      <c r="BP21" s="98"/>
      <c r="BQ21" s="98"/>
      <c r="BR21" s="97" t="s">
        <v>274</v>
      </c>
      <c r="BS21" s="97">
        <v>1.0</v>
      </c>
      <c r="BT21" s="97" t="s">
        <v>235</v>
      </c>
      <c r="BU21" s="97">
        <v>6.0</v>
      </c>
      <c r="BV21" s="97" t="s">
        <v>299</v>
      </c>
      <c r="BX21" s="97" t="s">
        <v>253</v>
      </c>
      <c r="BY21" s="99">
        <v>41132.0</v>
      </c>
      <c r="BZ21" s="98"/>
      <c r="CA21" s="98"/>
      <c r="CB21" s="97" t="s">
        <v>237</v>
      </c>
      <c r="CC21" s="97" t="s">
        <v>235</v>
      </c>
      <c r="CD21" s="98"/>
    </row>
    <row r="22" hidden="1">
      <c r="A22" s="96">
        <v>22677.0</v>
      </c>
      <c r="B22" s="97" t="s">
        <v>374</v>
      </c>
      <c r="C22" s="97" t="s">
        <v>125</v>
      </c>
      <c r="D22" s="97">
        <v>25.0</v>
      </c>
      <c r="E22" s="97" t="s">
        <v>108</v>
      </c>
      <c r="F22" s="97">
        <v>2.0</v>
      </c>
      <c r="G22" s="97" t="s">
        <v>375</v>
      </c>
      <c r="H22" s="97">
        <v>32.0</v>
      </c>
      <c r="I22" s="97" t="s">
        <v>356</v>
      </c>
      <c r="J22" s="97">
        <v>3.0</v>
      </c>
      <c r="K22" s="97" t="s">
        <v>219</v>
      </c>
      <c r="L22" s="97" t="s">
        <v>220</v>
      </c>
      <c r="M22" s="97" t="s">
        <v>221</v>
      </c>
      <c r="N22" s="97">
        <v>1.0</v>
      </c>
      <c r="O22" s="97" t="s">
        <v>260</v>
      </c>
      <c r="P22" s="97" t="s">
        <v>261</v>
      </c>
      <c r="Q22" s="97" t="s">
        <v>235</v>
      </c>
      <c r="R22" s="97">
        <v>99.0</v>
      </c>
      <c r="S22" s="98"/>
      <c r="T22" s="98"/>
      <c r="U22" s="96">
        <v>4.0</v>
      </c>
      <c r="V22" s="96">
        <v>0.0</v>
      </c>
      <c r="W22" s="96">
        <v>4.0</v>
      </c>
      <c r="X22" s="96">
        <v>0.0</v>
      </c>
      <c r="Y22" s="96">
        <v>0.0</v>
      </c>
      <c r="Z22" s="96">
        <v>0.0</v>
      </c>
      <c r="AA22" s="97" t="s">
        <v>376</v>
      </c>
      <c r="AD22" s="97" t="s">
        <v>377</v>
      </c>
      <c r="AE22" s="97" t="s">
        <v>343</v>
      </c>
      <c r="AF22" s="98"/>
      <c r="AG22" s="98"/>
      <c r="AH22" s="98"/>
      <c r="AI22" s="97" t="s">
        <v>264</v>
      </c>
      <c r="AJ22" s="98"/>
      <c r="AK22" s="98"/>
      <c r="AL22" s="98"/>
      <c r="AM22" s="98"/>
      <c r="AN22" s="97" t="s">
        <v>378</v>
      </c>
      <c r="AO22" s="97">
        <v>81660.0</v>
      </c>
      <c r="AP22" s="97" t="s">
        <v>248</v>
      </c>
      <c r="AQ22" s="97">
        <v>1.0</v>
      </c>
      <c r="AR22" s="98"/>
      <c r="AS22" s="98"/>
      <c r="AT22" s="98"/>
      <c r="AU22" s="98"/>
      <c r="AV22" s="97" t="s">
        <v>229</v>
      </c>
      <c r="AW22" s="98"/>
      <c r="AX22" s="99">
        <v>33239.0</v>
      </c>
      <c r="AY22" s="98"/>
      <c r="AZ22" s="98"/>
      <c r="BA22" s="98"/>
      <c r="BB22" s="98"/>
      <c r="BC22" s="98"/>
      <c r="BD22" s="98"/>
      <c r="BE22" s="98"/>
      <c r="BF22" s="98"/>
      <c r="BG22" s="98"/>
      <c r="BH22" s="100">
        <v>-107944.0</v>
      </c>
      <c r="BI22" s="100">
        <v>25109.0</v>
      </c>
      <c r="BJ22" s="97" t="s">
        <v>230</v>
      </c>
      <c r="BK22" s="97" t="s">
        <v>231</v>
      </c>
      <c r="BL22" s="97" t="s">
        <v>232</v>
      </c>
      <c r="BM22" s="97">
        <v>1.0</v>
      </c>
      <c r="BN22" s="97" t="s">
        <v>250</v>
      </c>
      <c r="BO22" s="97">
        <v>1.0</v>
      </c>
      <c r="BP22" s="97" t="s">
        <v>284</v>
      </c>
      <c r="BQ22" s="97" t="s">
        <v>285</v>
      </c>
      <c r="BR22" s="97" t="s">
        <v>234</v>
      </c>
      <c r="BS22" s="97">
        <v>2.0</v>
      </c>
      <c r="BT22" s="97" t="s">
        <v>235</v>
      </c>
      <c r="BU22" s="97">
        <v>6.0</v>
      </c>
      <c r="BV22" s="97" t="s">
        <v>312</v>
      </c>
      <c r="BX22" s="97" t="s">
        <v>253</v>
      </c>
      <c r="BY22" s="99">
        <v>42429.0</v>
      </c>
      <c r="BZ22" s="98"/>
      <c r="CA22" s="98"/>
      <c r="CB22" s="97" t="s">
        <v>237</v>
      </c>
      <c r="CC22" s="97" t="s">
        <v>235</v>
      </c>
      <c r="CD22" s="98"/>
    </row>
    <row r="23" hidden="1">
      <c r="A23" s="96">
        <v>22678.0</v>
      </c>
      <c r="B23" s="97" t="s">
        <v>379</v>
      </c>
      <c r="C23" s="97" t="s">
        <v>125</v>
      </c>
      <c r="D23" s="97">
        <v>25.0</v>
      </c>
      <c r="E23" s="97" t="s">
        <v>108</v>
      </c>
      <c r="F23" s="97">
        <v>2.0</v>
      </c>
      <c r="G23" s="97" t="s">
        <v>380</v>
      </c>
      <c r="H23" s="97">
        <v>44.0</v>
      </c>
      <c r="I23" s="97" t="s">
        <v>356</v>
      </c>
      <c r="J23" s="97">
        <v>3.0</v>
      </c>
      <c r="K23" s="97" t="s">
        <v>219</v>
      </c>
      <c r="L23" s="97" t="s">
        <v>220</v>
      </c>
      <c r="M23" s="97" t="s">
        <v>221</v>
      </c>
      <c r="N23" s="97">
        <v>1.0</v>
      </c>
      <c r="O23" s="97" t="s">
        <v>268</v>
      </c>
      <c r="P23" s="97" t="s">
        <v>269</v>
      </c>
      <c r="Q23" s="97" t="s">
        <v>235</v>
      </c>
      <c r="R23" s="97">
        <v>99.0</v>
      </c>
      <c r="S23" s="98"/>
      <c r="T23" s="98"/>
      <c r="U23" s="96">
        <v>1.0</v>
      </c>
      <c r="V23" s="96">
        <v>0.0</v>
      </c>
      <c r="W23" s="96">
        <v>1.0</v>
      </c>
      <c r="X23" s="96">
        <v>0.0</v>
      </c>
      <c r="Y23" s="96">
        <v>0.0</v>
      </c>
      <c r="Z23" s="96">
        <v>0.0</v>
      </c>
      <c r="AA23" s="97" t="s">
        <v>381</v>
      </c>
      <c r="AB23" s="98"/>
      <c r="AC23" s="98"/>
      <c r="AD23" s="97" t="s">
        <v>382</v>
      </c>
      <c r="AF23" s="98"/>
      <c r="AG23" s="98"/>
      <c r="AH23" s="98"/>
      <c r="AI23" s="98"/>
      <c r="AJ23" s="98"/>
      <c r="AK23" s="98"/>
      <c r="AL23" s="98"/>
      <c r="AM23" s="98"/>
      <c r="AN23" s="97" t="s">
        <v>383</v>
      </c>
      <c r="AO23" s="97">
        <v>81630.0</v>
      </c>
      <c r="AP23" s="97" t="s">
        <v>248</v>
      </c>
      <c r="AQ23" s="97">
        <v>1.0</v>
      </c>
      <c r="AR23" s="98"/>
      <c r="AS23" s="98"/>
      <c r="AT23" s="98"/>
      <c r="AU23" s="98"/>
      <c r="AV23" s="97" t="s">
        <v>229</v>
      </c>
      <c r="AW23" s="98"/>
      <c r="AX23" s="99">
        <v>34335.0</v>
      </c>
      <c r="AY23" s="98"/>
      <c r="AZ23" s="98"/>
      <c r="BA23" s="98"/>
      <c r="BB23" s="98"/>
      <c r="BC23" s="98"/>
      <c r="BD23" s="98"/>
      <c r="BE23" s="98"/>
      <c r="BF23" s="98"/>
      <c r="BG23" s="98"/>
      <c r="BH23" s="100">
        <v>-108035.0</v>
      </c>
      <c r="BI23" s="100">
        <v>253071.0</v>
      </c>
      <c r="BJ23" s="97" t="s">
        <v>230</v>
      </c>
      <c r="BK23" s="97" t="s">
        <v>231</v>
      </c>
      <c r="BL23" s="97" t="s">
        <v>232</v>
      </c>
      <c r="BM23" s="97">
        <v>1.0</v>
      </c>
      <c r="BN23" s="97" t="s">
        <v>233</v>
      </c>
      <c r="BO23" s="97">
        <v>5.0</v>
      </c>
      <c r="BP23" s="98"/>
      <c r="BQ23" s="98"/>
      <c r="BR23" s="97" t="s">
        <v>274</v>
      </c>
      <c r="BS23" s="97">
        <v>1.0</v>
      </c>
      <c r="BT23" s="97" t="s">
        <v>235</v>
      </c>
      <c r="BU23" s="97">
        <v>6.0</v>
      </c>
      <c r="BV23" s="97" t="s">
        <v>299</v>
      </c>
      <c r="BX23" s="97" t="s">
        <v>253</v>
      </c>
      <c r="BY23" s="99">
        <v>41132.0</v>
      </c>
      <c r="BZ23" s="98"/>
      <c r="CA23" s="98"/>
      <c r="CB23" s="97" t="s">
        <v>237</v>
      </c>
      <c r="CC23" s="97" t="s">
        <v>235</v>
      </c>
      <c r="CD23" s="98"/>
    </row>
    <row r="24" hidden="1">
      <c r="A24" s="96">
        <v>22679.0</v>
      </c>
      <c r="B24" s="97" t="s">
        <v>384</v>
      </c>
      <c r="C24" s="97" t="s">
        <v>125</v>
      </c>
      <c r="D24" s="97">
        <v>25.0</v>
      </c>
      <c r="E24" s="97" t="s">
        <v>108</v>
      </c>
      <c r="F24" s="97">
        <v>2.0</v>
      </c>
      <c r="G24" s="97" t="s">
        <v>385</v>
      </c>
      <c r="H24" s="97">
        <v>93.0</v>
      </c>
      <c r="I24" s="97" t="s">
        <v>356</v>
      </c>
      <c r="J24" s="97">
        <v>3.0</v>
      </c>
      <c r="K24" s="97" t="s">
        <v>219</v>
      </c>
      <c r="L24" s="97" t="s">
        <v>220</v>
      </c>
      <c r="M24" s="97" t="s">
        <v>221</v>
      </c>
      <c r="N24" s="97">
        <v>1.0</v>
      </c>
      <c r="O24" s="97" t="s">
        <v>260</v>
      </c>
      <c r="P24" s="97" t="s">
        <v>261</v>
      </c>
      <c r="Q24" s="97" t="s">
        <v>235</v>
      </c>
      <c r="R24" s="97">
        <v>99.0</v>
      </c>
      <c r="S24" s="98"/>
      <c r="T24" s="98"/>
      <c r="U24" s="96">
        <v>3.0</v>
      </c>
      <c r="V24" s="96">
        <v>1.0</v>
      </c>
      <c r="W24" s="96">
        <v>4.0</v>
      </c>
      <c r="X24" s="96">
        <v>0.0</v>
      </c>
      <c r="Y24" s="96">
        <v>0.0</v>
      </c>
      <c r="Z24" s="96">
        <v>0.0</v>
      </c>
      <c r="AA24" s="97" t="s">
        <v>385</v>
      </c>
      <c r="AB24" s="97">
        <v>5.0</v>
      </c>
      <c r="AC24" s="97" t="s">
        <v>243</v>
      </c>
      <c r="AD24" s="97" t="s">
        <v>386</v>
      </c>
      <c r="AE24" s="97" t="s">
        <v>290</v>
      </c>
      <c r="AF24" s="97" t="s">
        <v>291</v>
      </c>
      <c r="AG24" s="97">
        <v>25.0</v>
      </c>
      <c r="AH24" s="97" t="s">
        <v>354</v>
      </c>
      <c r="AI24" s="97" t="s">
        <v>385</v>
      </c>
      <c r="AJ24" s="98"/>
      <c r="AK24" s="97" t="s">
        <v>291</v>
      </c>
      <c r="AL24" s="98"/>
      <c r="AM24" s="97" t="s">
        <v>291</v>
      </c>
      <c r="AN24" s="97" t="s">
        <v>387</v>
      </c>
      <c r="AO24" s="97">
        <v>81680.0</v>
      </c>
      <c r="AP24" s="97" t="s">
        <v>248</v>
      </c>
      <c r="AQ24" s="97">
        <v>1.0</v>
      </c>
      <c r="AR24" s="98"/>
      <c r="AS24" s="98"/>
      <c r="AT24" s="98"/>
      <c r="AU24" s="98"/>
      <c r="AV24" s="97" t="s">
        <v>229</v>
      </c>
      <c r="AW24" s="98"/>
      <c r="AX24" s="99">
        <v>36312.0</v>
      </c>
      <c r="AY24" s="98"/>
      <c r="AZ24" s="98"/>
      <c r="BA24" s="98"/>
      <c r="BB24" s="98"/>
      <c r="BC24" s="98"/>
      <c r="BD24" s="98"/>
      <c r="BE24" s="98"/>
      <c r="BF24" s="98"/>
      <c r="BG24" s="98"/>
      <c r="BH24" s="100">
        <v>-1080511.0</v>
      </c>
      <c r="BI24" s="100">
        <v>250843.0</v>
      </c>
      <c r="BJ24" s="97" t="s">
        <v>230</v>
      </c>
      <c r="BK24" s="97" t="s">
        <v>231</v>
      </c>
      <c r="BL24" s="97" t="s">
        <v>232</v>
      </c>
      <c r="BM24" s="97">
        <v>1.0</v>
      </c>
      <c r="BN24" s="97" t="s">
        <v>233</v>
      </c>
      <c r="BO24" s="97">
        <v>5.0</v>
      </c>
      <c r="BP24" s="98"/>
      <c r="BQ24" s="98"/>
      <c r="BR24" s="97" t="s">
        <v>234</v>
      </c>
      <c r="BS24" s="97">
        <v>2.0</v>
      </c>
      <c r="BT24" s="97" t="s">
        <v>235</v>
      </c>
      <c r="BU24" s="97">
        <v>6.0</v>
      </c>
      <c r="BV24" s="97" t="s">
        <v>299</v>
      </c>
      <c r="BX24" s="97" t="s">
        <v>253</v>
      </c>
      <c r="BY24" s="99">
        <v>42429.0</v>
      </c>
      <c r="BZ24" s="98"/>
      <c r="CA24" s="98"/>
      <c r="CB24" s="97" t="s">
        <v>237</v>
      </c>
      <c r="CC24" s="97" t="s">
        <v>235</v>
      </c>
      <c r="CD24" s="98"/>
    </row>
    <row r="25" hidden="1">
      <c r="A25" s="96">
        <v>22680.0</v>
      </c>
      <c r="B25" s="97" t="s">
        <v>388</v>
      </c>
      <c r="C25" s="97" t="s">
        <v>125</v>
      </c>
      <c r="D25" s="97">
        <v>25.0</v>
      </c>
      <c r="E25" s="97" t="s">
        <v>109</v>
      </c>
      <c r="F25" s="97">
        <v>3.0</v>
      </c>
      <c r="G25" s="97" t="s">
        <v>109</v>
      </c>
      <c r="H25" s="97">
        <v>1.0</v>
      </c>
      <c r="I25" s="97" t="s">
        <v>389</v>
      </c>
      <c r="J25" s="97">
        <v>4.0</v>
      </c>
      <c r="K25" s="97" t="s">
        <v>219</v>
      </c>
      <c r="L25" s="97" t="s">
        <v>220</v>
      </c>
      <c r="M25" s="97" t="s">
        <v>239</v>
      </c>
      <c r="N25" s="97">
        <v>2.0</v>
      </c>
      <c r="O25" s="97" t="s">
        <v>357</v>
      </c>
      <c r="P25" s="97" t="s">
        <v>358</v>
      </c>
      <c r="Q25" s="97" t="s">
        <v>235</v>
      </c>
      <c r="R25" s="97">
        <v>99.0</v>
      </c>
      <c r="S25" s="98"/>
      <c r="T25" s="98"/>
      <c r="U25" s="96">
        <v>8.0</v>
      </c>
      <c r="V25" s="96">
        <v>0.0</v>
      </c>
      <c r="W25" s="96">
        <v>8.0</v>
      </c>
      <c r="X25" s="96">
        <v>12.0</v>
      </c>
      <c r="Y25" s="96">
        <v>0.0</v>
      </c>
      <c r="Z25" s="96">
        <v>12.0</v>
      </c>
      <c r="AA25" s="97" t="s">
        <v>390</v>
      </c>
      <c r="AC25" s="98"/>
      <c r="AD25" s="97" t="s">
        <v>377</v>
      </c>
      <c r="AE25" s="97" t="s">
        <v>391</v>
      </c>
      <c r="AF25" s="98"/>
      <c r="AG25" s="98"/>
      <c r="AH25" s="98"/>
      <c r="AI25" s="97" t="s">
        <v>392</v>
      </c>
      <c r="AJ25" s="98"/>
      <c r="AK25" s="98"/>
      <c r="AL25" s="98"/>
      <c r="AM25" s="98"/>
      <c r="AN25" s="97" t="s">
        <v>393</v>
      </c>
      <c r="AO25" s="97">
        <v>80500.0</v>
      </c>
      <c r="AP25" s="97" t="s">
        <v>248</v>
      </c>
      <c r="AQ25" s="97">
        <v>1.0</v>
      </c>
      <c r="AR25" s="98"/>
      <c r="AS25" s="98"/>
      <c r="AT25" s="98"/>
      <c r="AU25" s="98"/>
      <c r="AV25" s="97" t="s">
        <v>229</v>
      </c>
      <c r="AW25" s="98"/>
      <c r="AX25" s="99">
        <v>36312.0</v>
      </c>
      <c r="AY25" s="98"/>
      <c r="AZ25" s="98"/>
      <c r="BA25" s="98"/>
      <c r="BB25" s="98"/>
      <c r="BC25" s="98"/>
      <c r="BD25" s="98"/>
      <c r="BE25" s="98"/>
      <c r="BF25" s="98"/>
      <c r="BG25" s="98"/>
      <c r="BH25" s="100">
        <v>-1.07555129304964E15</v>
      </c>
      <c r="BI25" s="100">
        <v>2.53510846767508E14</v>
      </c>
      <c r="BJ25" s="97" t="s">
        <v>230</v>
      </c>
      <c r="BK25" s="97" t="s">
        <v>231</v>
      </c>
      <c r="BL25" s="97" t="s">
        <v>249</v>
      </c>
      <c r="BM25" s="97">
        <v>2.0</v>
      </c>
      <c r="BN25" s="97" t="s">
        <v>233</v>
      </c>
      <c r="BO25" s="97">
        <v>5.0</v>
      </c>
      <c r="BP25" s="98"/>
      <c r="BQ25" s="98"/>
      <c r="BR25" s="97" t="s">
        <v>234</v>
      </c>
      <c r="BS25" s="97">
        <v>2.0</v>
      </c>
      <c r="BT25" s="97" t="s">
        <v>235</v>
      </c>
      <c r="BU25" s="97">
        <v>6.0</v>
      </c>
      <c r="BV25" s="98"/>
      <c r="BW25" s="98"/>
      <c r="BX25" s="97" t="s">
        <v>253</v>
      </c>
      <c r="BY25" s="99">
        <v>42286.0</v>
      </c>
      <c r="BZ25" s="98"/>
      <c r="CA25" s="98"/>
      <c r="CB25" s="97" t="s">
        <v>237</v>
      </c>
      <c r="CC25" s="97" t="s">
        <v>235</v>
      </c>
      <c r="CD25" s="98"/>
    </row>
    <row r="26" hidden="1">
      <c r="A26" s="96">
        <v>22681.0</v>
      </c>
      <c r="B26" s="97" t="s">
        <v>394</v>
      </c>
      <c r="C26" s="97" t="s">
        <v>125</v>
      </c>
      <c r="D26" s="97">
        <v>25.0</v>
      </c>
      <c r="E26" s="97" t="s">
        <v>109</v>
      </c>
      <c r="F26" s="97">
        <v>3.0</v>
      </c>
      <c r="G26" s="97" t="s">
        <v>109</v>
      </c>
      <c r="H26" s="97">
        <v>1.0</v>
      </c>
      <c r="I26" s="97" t="s">
        <v>389</v>
      </c>
      <c r="J26" s="97">
        <v>4.0</v>
      </c>
      <c r="K26" s="97" t="s">
        <v>219</v>
      </c>
      <c r="L26" s="97" t="s">
        <v>220</v>
      </c>
      <c r="M26" s="97" t="s">
        <v>221</v>
      </c>
      <c r="N26" s="97">
        <v>1.0</v>
      </c>
      <c r="O26" s="97" t="s">
        <v>260</v>
      </c>
      <c r="P26" s="97" t="s">
        <v>261</v>
      </c>
      <c r="Q26" s="97" t="s">
        <v>235</v>
      </c>
      <c r="R26" s="97">
        <v>99.0</v>
      </c>
      <c r="S26" s="98"/>
      <c r="T26" s="98"/>
      <c r="U26" s="96">
        <v>5.0</v>
      </c>
      <c r="V26" s="96">
        <v>0.0</v>
      </c>
      <c r="W26" s="96">
        <v>5.0</v>
      </c>
      <c r="X26" s="96">
        <v>0.0</v>
      </c>
      <c r="Y26" s="96">
        <v>0.0</v>
      </c>
      <c r="Z26" s="96">
        <v>0.0</v>
      </c>
      <c r="AA26" s="97" t="s">
        <v>109</v>
      </c>
      <c r="AB26" s="98"/>
      <c r="AC26" s="98"/>
      <c r="AD26" s="97" t="s">
        <v>395</v>
      </c>
      <c r="AE26" s="97" t="s">
        <v>263</v>
      </c>
      <c r="AF26" s="98"/>
      <c r="AG26" s="98"/>
      <c r="AH26" s="98"/>
      <c r="AI26" s="97" t="s">
        <v>264</v>
      </c>
      <c r="AJ26" s="98"/>
      <c r="AK26" s="98"/>
      <c r="AL26" s="98"/>
      <c r="AM26" s="98"/>
      <c r="AN26" s="97" t="s">
        <v>395</v>
      </c>
      <c r="AO26" s="97">
        <v>80500.0</v>
      </c>
      <c r="AP26" s="97" t="s">
        <v>248</v>
      </c>
      <c r="AQ26" s="97">
        <v>1.0</v>
      </c>
      <c r="AR26" s="98"/>
      <c r="AS26" s="98"/>
      <c r="AT26" s="98"/>
      <c r="AU26" s="98"/>
      <c r="AV26" s="97" t="s">
        <v>229</v>
      </c>
      <c r="AW26" s="98"/>
      <c r="AX26" s="99">
        <v>23377.0</v>
      </c>
      <c r="AY26" s="98"/>
      <c r="AZ26" s="98"/>
      <c r="BA26" s="98"/>
      <c r="BB26" s="98"/>
      <c r="BC26" s="98"/>
      <c r="BD26" s="98"/>
      <c r="BE26" s="98"/>
      <c r="BF26" s="98"/>
      <c r="BG26" s="98"/>
      <c r="BH26" s="100">
        <v>-107549.0</v>
      </c>
      <c r="BI26" s="100">
        <v>253627.0</v>
      </c>
      <c r="BJ26" s="97" t="s">
        <v>230</v>
      </c>
      <c r="BK26" s="97" t="s">
        <v>231</v>
      </c>
      <c r="BL26" s="97" t="s">
        <v>232</v>
      </c>
      <c r="BM26" s="97">
        <v>1.0</v>
      </c>
      <c r="BN26" s="97" t="s">
        <v>250</v>
      </c>
      <c r="BO26" s="97">
        <v>1.0</v>
      </c>
      <c r="BP26" s="97" t="s">
        <v>284</v>
      </c>
      <c r="BQ26" s="97" t="s">
        <v>285</v>
      </c>
      <c r="BR26" s="97" t="s">
        <v>234</v>
      </c>
      <c r="BS26" s="97">
        <v>2.0</v>
      </c>
      <c r="BT26" s="97" t="s">
        <v>235</v>
      </c>
      <c r="BU26" s="97">
        <v>6.0</v>
      </c>
      <c r="BV26" s="97" t="s">
        <v>396</v>
      </c>
      <c r="BX26" s="97" t="s">
        <v>253</v>
      </c>
      <c r="BY26" s="99">
        <v>42429.0</v>
      </c>
      <c r="BZ26" s="98"/>
      <c r="CA26" s="98"/>
      <c r="CB26" s="97" t="s">
        <v>237</v>
      </c>
      <c r="CC26" s="97" t="s">
        <v>235</v>
      </c>
      <c r="CD26" s="98"/>
    </row>
    <row r="27" hidden="1">
      <c r="A27" s="96">
        <v>22682.0</v>
      </c>
      <c r="B27" s="97" t="s">
        <v>397</v>
      </c>
      <c r="C27" s="97" t="s">
        <v>125</v>
      </c>
      <c r="D27" s="97">
        <v>25.0</v>
      </c>
      <c r="E27" s="97" t="s">
        <v>109</v>
      </c>
      <c r="F27" s="97">
        <v>3.0</v>
      </c>
      <c r="G27" s="97" t="s">
        <v>398</v>
      </c>
      <c r="H27" s="97">
        <v>117.0</v>
      </c>
      <c r="I27" s="97" t="s">
        <v>389</v>
      </c>
      <c r="J27" s="97">
        <v>4.0</v>
      </c>
      <c r="K27" s="97" t="s">
        <v>219</v>
      </c>
      <c r="L27" s="97" t="s">
        <v>220</v>
      </c>
      <c r="M27" s="97" t="s">
        <v>221</v>
      </c>
      <c r="N27" s="97">
        <v>1.0</v>
      </c>
      <c r="O27" s="97" t="s">
        <v>399</v>
      </c>
      <c r="P27" s="97" t="s">
        <v>400</v>
      </c>
      <c r="Q27" s="97" t="s">
        <v>235</v>
      </c>
      <c r="R27" s="97">
        <v>99.0</v>
      </c>
      <c r="S27" s="98"/>
      <c r="T27" s="98"/>
      <c r="U27" s="96">
        <v>0.0</v>
      </c>
      <c r="V27" s="96">
        <v>0.0</v>
      </c>
      <c r="W27" s="96">
        <v>0.0</v>
      </c>
      <c r="X27" s="96">
        <v>0.0</v>
      </c>
      <c r="Y27" s="96">
        <v>0.0</v>
      </c>
      <c r="Z27" s="96">
        <v>0.0</v>
      </c>
      <c r="AA27" s="97" t="s">
        <v>401</v>
      </c>
      <c r="AC27" s="98"/>
      <c r="AD27" s="97" t="s">
        <v>402</v>
      </c>
      <c r="AG27" s="98"/>
      <c r="AH27" s="98"/>
      <c r="AI27" s="97" t="s">
        <v>403</v>
      </c>
      <c r="AJ27" s="98"/>
      <c r="AK27" s="98"/>
      <c r="AL27" s="98"/>
      <c r="AM27" s="98"/>
      <c r="AN27" s="97" t="s">
        <v>404</v>
      </c>
      <c r="AO27" s="97">
        <v>80000.0</v>
      </c>
      <c r="AP27" s="97" t="s">
        <v>248</v>
      </c>
      <c r="AQ27" s="97">
        <v>1.0</v>
      </c>
      <c r="AR27" s="98"/>
      <c r="AS27" s="98"/>
      <c r="AT27" s="98"/>
      <c r="AU27" s="98"/>
      <c r="AV27" s="97" t="s">
        <v>229</v>
      </c>
      <c r="AW27" s="98"/>
      <c r="AX27" s="99">
        <v>35916.0</v>
      </c>
      <c r="AY27" s="97" t="s">
        <v>405</v>
      </c>
      <c r="AZ27" s="97" t="s">
        <v>405</v>
      </c>
      <c r="BA27" s="97" t="s">
        <v>405</v>
      </c>
      <c r="BB27" s="97" t="s">
        <v>406</v>
      </c>
      <c r="BC27" s="97" t="s">
        <v>407</v>
      </c>
      <c r="BD27" s="97" t="s">
        <v>408</v>
      </c>
      <c r="BE27" s="97" t="s">
        <v>409</v>
      </c>
      <c r="BF27" s="97" t="s">
        <v>410</v>
      </c>
      <c r="BG27" s="97">
        <v>0.0</v>
      </c>
      <c r="BH27" s="100">
        <v>-107632.0</v>
      </c>
      <c r="BI27" s="100">
        <v>252783.0</v>
      </c>
      <c r="BJ27" s="97" t="s">
        <v>230</v>
      </c>
      <c r="BK27" s="97" t="s">
        <v>231</v>
      </c>
      <c r="BL27" s="97" t="s">
        <v>232</v>
      </c>
      <c r="BM27" s="97">
        <v>1.0</v>
      </c>
      <c r="BN27" s="97" t="s">
        <v>233</v>
      </c>
      <c r="BO27" s="97">
        <v>5.0</v>
      </c>
      <c r="BP27" s="98"/>
      <c r="BQ27" s="98"/>
      <c r="BR27" s="97" t="s">
        <v>274</v>
      </c>
      <c r="BS27" s="97">
        <v>1.0</v>
      </c>
      <c r="BT27" s="97" t="s">
        <v>235</v>
      </c>
      <c r="BU27" s="97">
        <v>6.0</v>
      </c>
      <c r="BV27" s="98"/>
      <c r="BW27" s="98"/>
      <c r="BX27" s="97" t="s">
        <v>253</v>
      </c>
      <c r="BY27" s="99">
        <v>40742.0</v>
      </c>
      <c r="BZ27" s="98"/>
      <c r="CA27" s="98"/>
      <c r="CB27" s="97" t="s">
        <v>237</v>
      </c>
      <c r="CC27" s="97" t="s">
        <v>235</v>
      </c>
      <c r="CD27" s="98"/>
    </row>
    <row r="28" hidden="1">
      <c r="A28" s="96">
        <v>22683.0</v>
      </c>
      <c r="B28" s="97" t="s">
        <v>411</v>
      </c>
      <c r="C28" s="97" t="s">
        <v>125</v>
      </c>
      <c r="D28" s="97">
        <v>25.0</v>
      </c>
      <c r="E28" s="97" t="s">
        <v>109</v>
      </c>
      <c r="F28" s="97">
        <v>3.0</v>
      </c>
      <c r="G28" s="97" t="s">
        <v>412</v>
      </c>
      <c r="H28" s="97">
        <v>18.0</v>
      </c>
      <c r="I28" s="97" t="s">
        <v>389</v>
      </c>
      <c r="J28" s="97">
        <v>4.0</v>
      </c>
      <c r="K28" s="97" t="s">
        <v>219</v>
      </c>
      <c r="L28" s="97" t="s">
        <v>220</v>
      </c>
      <c r="M28" s="97" t="s">
        <v>221</v>
      </c>
      <c r="N28" s="97">
        <v>1.0</v>
      </c>
      <c r="O28" s="97" t="s">
        <v>399</v>
      </c>
      <c r="P28" s="97" t="s">
        <v>400</v>
      </c>
      <c r="Q28" s="97" t="s">
        <v>235</v>
      </c>
      <c r="R28" s="97">
        <v>99.0</v>
      </c>
      <c r="S28" s="98"/>
      <c r="T28" s="98"/>
      <c r="U28" s="96">
        <v>0.0</v>
      </c>
      <c r="V28" s="96">
        <v>0.0</v>
      </c>
      <c r="W28" s="96">
        <v>0.0</v>
      </c>
      <c r="X28" s="96">
        <v>0.0</v>
      </c>
      <c r="Y28" s="96">
        <v>0.0</v>
      </c>
      <c r="Z28" s="96">
        <v>0.0</v>
      </c>
      <c r="AA28" s="97" t="s">
        <v>413</v>
      </c>
      <c r="AC28" s="98"/>
      <c r="AD28" s="97" t="s">
        <v>402</v>
      </c>
      <c r="AG28" s="98"/>
      <c r="AH28" s="98"/>
      <c r="AI28" s="97" t="s">
        <v>403</v>
      </c>
      <c r="AJ28" s="98"/>
      <c r="AK28" s="98"/>
      <c r="AL28" s="98"/>
      <c r="AM28" s="98"/>
      <c r="AN28" s="97" t="s">
        <v>404</v>
      </c>
      <c r="AO28" s="97">
        <v>80000.0</v>
      </c>
      <c r="AP28" s="97" t="s">
        <v>248</v>
      </c>
      <c r="AQ28" s="97">
        <v>1.0</v>
      </c>
      <c r="AR28" s="98"/>
      <c r="AS28" s="98"/>
      <c r="AT28" s="98"/>
      <c r="AU28" s="98"/>
      <c r="AV28" s="97" t="s">
        <v>229</v>
      </c>
      <c r="AW28" s="98"/>
      <c r="AX28" s="99">
        <v>35551.0</v>
      </c>
      <c r="AY28" s="97" t="s">
        <v>405</v>
      </c>
      <c r="AZ28" s="97" t="s">
        <v>405</v>
      </c>
      <c r="BA28" s="97" t="s">
        <v>405</v>
      </c>
      <c r="BB28" s="97" t="s">
        <v>406</v>
      </c>
      <c r="BC28" s="97" t="s">
        <v>407</v>
      </c>
      <c r="BD28" s="97" t="s">
        <v>408</v>
      </c>
      <c r="BE28" s="97" t="s">
        <v>409</v>
      </c>
      <c r="BF28" s="97" t="s">
        <v>410</v>
      </c>
      <c r="BG28" s="97">
        <v>0.0</v>
      </c>
      <c r="BH28" s="100">
        <v>-107535.0</v>
      </c>
      <c r="BI28" s="100">
        <v>259303.0</v>
      </c>
      <c r="BJ28" s="97" t="s">
        <v>230</v>
      </c>
      <c r="BK28" s="97" t="s">
        <v>231</v>
      </c>
      <c r="BL28" s="97" t="s">
        <v>232</v>
      </c>
      <c r="BM28" s="97">
        <v>1.0</v>
      </c>
      <c r="BN28" s="97" t="s">
        <v>233</v>
      </c>
      <c r="BO28" s="97">
        <v>5.0</v>
      </c>
      <c r="BP28" s="98"/>
      <c r="BQ28" s="98"/>
      <c r="BR28" s="97" t="s">
        <v>274</v>
      </c>
      <c r="BS28" s="97">
        <v>1.0</v>
      </c>
      <c r="BT28" s="97" t="s">
        <v>235</v>
      </c>
      <c r="BU28" s="97">
        <v>6.0</v>
      </c>
      <c r="BV28" s="98"/>
      <c r="BW28" s="98"/>
      <c r="BX28" s="97" t="s">
        <v>253</v>
      </c>
      <c r="BY28" s="99">
        <v>40742.0</v>
      </c>
      <c r="BZ28" s="98"/>
      <c r="CA28" s="98"/>
      <c r="CB28" s="97" t="s">
        <v>237</v>
      </c>
      <c r="CC28" s="97" t="s">
        <v>235</v>
      </c>
      <c r="CD28" s="98"/>
    </row>
    <row r="29" hidden="1">
      <c r="A29" s="96">
        <v>22684.0</v>
      </c>
      <c r="B29" s="97" t="s">
        <v>414</v>
      </c>
      <c r="C29" s="97" t="s">
        <v>125</v>
      </c>
      <c r="D29" s="97">
        <v>25.0</v>
      </c>
      <c r="E29" s="97" t="s">
        <v>109</v>
      </c>
      <c r="F29" s="97">
        <v>3.0</v>
      </c>
      <c r="G29" s="97" t="s">
        <v>415</v>
      </c>
      <c r="H29" s="97">
        <v>138.0</v>
      </c>
      <c r="I29" s="97" t="s">
        <v>389</v>
      </c>
      <c r="J29" s="97">
        <v>4.0</v>
      </c>
      <c r="K29" s="97" t="s">
        <v>219</v>
      </c>
      <c r="L29" s="97" t="s">
        <v>220</v>
      </c>
      <c r="M29" s="97" t="s">
        <v>221</v>
      </c>
      <c r="N29" s="97">
        <v>1.0</v>
      </c>
      <c r="O29" s="97" t="s">
        <v>399</v>
      </c>
      <c r="P29" s="97" t="s">
        <v>400</v>
      </c>
      <c r="Q29" s="97" t="s">
        <v>235</v>
      </c>
      <c r="R29" s="97">
        <v>99.0</v>
      </c>
      <c r="S29" s="98"/>
      <c r="T29" s="98"/>
      <c r="U29" s="96">
        <v>0.0</v>
      </c>
      <c r="V29" s="96">
        <v>0.0</v>
      </c>
      <c r="W29" s="96">
        <v>0.0</v>
      </c>
      <c r="X29" s="96">
        <v>0.0</v>
      </c>
      <c r="Y29" s="96">
        <v>0.0</v>
      </c>
      <c r="Z29" s="96">
        <v>0.0</v>
      </c>
      <c r="AA29" s="97" t="s">
        <v>416</v>
      </c>
      <c r="AC29" s="98"/>
      <c r="AD29" s="97" t="s">
        <v>402</v>
      </c>
      <c r="AG29" s="98"/>
      <c r="AH29" s="98"/>
      <c r="AI29" s="97" t="s">
        <v>403</v>
      </c>
      <c r="AJ29" s="98"/>
      <c r="AK29" s="98"/>
      <c r="AL29" s="98"/>
      <c r="AM29" s="98"/>
      <c r="AN29" s="97" t="s">
        <v>404</v>
      </c>
      <c r="AO29" s="97">
        <v>80000.0</v>
      </c>
      <c r="AP29" s="97" t="s">
        <v>248</v>
      </c>
      <c r="AQ29" s="97">
        <v>1.0</v>
      </c>
      <c r="AR29" s="98"/>
      <c r="AS29" s="98"/>
      <c r="AT29" s="98"/>
      <c r="AU29" s="98"/>
      <c r="AV29" s="97" t="s">
        <v>229</v>
      </c>
      <c r="AW29" s="98"/>
      <c r="AX29" s="99">
        <v>35582.0</v>
      </c>
      <c r="AY29" s="97" t="s">
        <v>405</v>
      </c>
      <c r="AZ29" s="97" t="s">
        <v>405</v>
      </c>
      <c r="BA29" s="97" t="s">
        <v>405</v>
      </c>
      <c r="BB29" s="97" t="s">
        <v>406</v>
      </c>
      <c r="BC29" s="97" t="s">
        <v>407</v>
      </c>
      <c r="BD29" s="97" t="s">
        <v>408</v>
      </c>
      <c r="BE29" s="97" t="s">
        <v>409</v>
      </c>
      <c r="BF29" s="97" t="s">
        <v>410</v>
      </c>
      <c r="BG29" s="97">
        <v>0.0</v>
      </c>
      <c r="BH29" s="100">
        <v>-107411.0</v>
      </c>
      <c r="BI29" s="100">
        <v>254581.0</v>
      </c>
      <c r="BJ29" s="97" t="s">
        <v>230</v>
      </c>
      <c r="BK29" s="97" t="s">
        <v>231</v>
      </c>
      <c r="BL29" s="97" t="s">
        <v>232</v>
      </c>
      <c r="BM29" s="97">
        <v>1.0</v>
      </c>
      <c r="BN29" s="97" t="s">
        <v>233</v>
      </c>
      <c r="BO29" s="97">
        <v>5.0</v>
      </c>
      <c r="BP29" s="98"/>
      <c r="BQ29" s="98"/>
      <c r="BR29" s="97" t="s">
        <v>274</v>
      </c>
      <c r="BS29" s="97">
        <v>1.0</v>
      </c>
      <c r="BT29" s="97" t="s">
        <v>235</v>
      </c>
      <c r="BU29" s="97">
        <v>6.0</v>
      </c>
      <c r="BV29" s="98"/>
      <c r="BW29" s="98"/>
      <c r="BX29" s="97" t="s">
        <v>253</v>
      </c>
      <c r="BY29" s="99">
        <v>40742.0</v>
      </c>
      <c r="BZ29" s="98"/>
      <c r="CA29" s="98"/>
      <c r="CB29" s="97" t="s">
        <v>237</v>
      </c>
      <c r="CC29" s="97" t="s">
        <v>235</v>
      </c>
      <c r="CD29" s="98"/>
    </row>
    <row r="30" hidden="1">
      <c r="A30" s="96">
        <v>22685.0</v>
      </c>
      <c r="B30" s="97" t="s">
        <v>417</v>
      </c>
      <c r="C30" s="97" t="s">
        <v>125</v>
      </c>
      <c r="D30" s="97">
        <v>25.0</v>
      </c>
      <c r="E30" s="97" t="s">
        <v>109</v>
      </c>
      <c r="F30" s="97">
        <v>3.0</v>
      </c>
      <c r="G30" s="97" t="s">
        <v>418</v>
      </c>
      <c r="H30" s="97">
        <v>500.0</v>
      </c>
      <c r="I30" s="97" t="s">
        <v>389</v>
      </c>
      <c r="J30" s="97">
        <v>4.0</v>
      </c>
      <c r="K30" s="97" t="s">
        <v>219</v>
      </c>
      <c r="L30" s="97" t="s">
        <v>220</v>
      </c>
      <c r="M30" s="97" t="s">
        <v>221</v>
      </c>
      <c r="N30" s="97">
        <v>1.0</v>
      </c>
      <c r="O30" s="97" t="s">
        <v>399</v>
      </c>
      <c r="P30" s="97" t="s">
        <v>400</v>
      </c>
      <c r="Q30" s="97" t="s">
        <v>235</v>
      </c>
      <c r="R30" s="97">
        <v>99.0</v>
      </c>
      <c r="S30" s="98"/>
      <c r="T30" s="98"/>
      <c r="U30" s="96">
        <v>0.0</v>
      </c>
      <c r="V30" s="96">
        <v>0.0</v>
      </c>
      <c r="W30" s="96">
        <v>0.0</v>
      </c>
      <c r="X30" s="96">
        <v>0.0</v>
      </c>
      <c r="Y30" s="96">
        <v>0.0</v>
      </c>
      <c r="Z30" s="96">
        <v>0.0</v>
      </c>
      <c r="AA30" s="97" t="s">
        <v>419</v>
      </c>
      <c r="AC30" s="98"/>
      <c r="AD30" s="97" t="s">
        <v>402</v>
      </c>
      <c r="AG30" s="98"/>
      <c r="AH30" s="98"/>
      <c r="AI30" s="97" t="s">
        <v>403</v>
      </c>
      <c r="AJ30" s="98"/>
      <c r="AK30" s="98"/>
      <c r="AL30" s="98"/>
      <c r="AM30" s="98"/>
      <c r="AN30" s="97" t="s">
        <v>404</v>
      </c>
      <c r="AO30" s="97">
        <v>80000.0</v>
      </c>
      <c r="AP30" s="97" t="s">
        <v>248</v>
      </c>
      <c r="AQ30" s="97">
        <v>1.0</v>
      </c>
      <c r="AR30" s="98"/>
      <c r="AS30" s="98"/>
      <c r="AT30" s="98"/>
      <c r="AU30" s="98"/>
      <c r="AV30" s="97" t="s">
        <v>229</v>
      </c>
      <c r="AW30" s="98"/>
      <c r="AX30" s="99">
        <v>36161.0</v>
      </c>
      <c r="AY30" s="97" t="s">
        <v>405</v>
      </c>
      <c r="AZ30" s="97" t="s">
        <v>405</v>
      </c>
      <c r="BA30" s="97" t="s">
        <v>405</v>
      </c>
      <c r="BB30" s="97" t="s">
        <v>406</v>
      </c>
      <c r="BC30" s="97" t="s">
        <v>407</v>
      </c>
      <c r="BD30" s="97" t="s">
        <v>408</v>
      </c>
      <c r="BE30" s="97" t="s">
        <v>409</v>
      </c>
      <c r="BF30" s="97" t="s">
        <v>410</v>
      </c>
      <c r="BG30" s="97">
        <v>0.0</v>
      </c>
      <c r="BH30" s="100">
        <v>-107243.0</v>
      </c>
      <c r="BI30" s="100">
        <v>257808.0</v>
      </c>
      <c r="BJ30" s="97" t="s">
        <v>230</v>
      </c>
      <c r="BK30" s="97" t="s">
        <v>231</v>
      </c>
      <c r="BL30" s="97" t="s">
        <v>232</v>
      </c>
      <c r="BM30" s="97">
        <v>1.0</v>
      </c>
      <c r="BN30" s="97" t="s">
        <v>233</v>
      </c>
      <c r="BO30" s="97">
        <v>5.0</v>
      </c>
      <c r="BP30" s="98"/>
      <c r="BQ30" s="98"/>
      <c r="BR30" s="97" t="s">
        <v>274</v>
      </c>
      <c r="BS30" s="97">
        <v>1.0</v>
      </c>
      <c r="BT30" s="97" t="s">
        <v>235</v>
      </c>
      <c r="BU30" s="97">
        <v>6.0</v>
      </c>
      <c r="BV30" s="98"/>
      <c r="BW30" s="98"/>
      <c r="BX30" s="97" t="s">
        <v>253</v>
      </c>
      <c r="BY30" s="99">
        <v>40742.0</v>
      </c>
      <c r="BZ30" s="98"/>
      <c r="CA30" s="98"/>
      <c r="CB30" s="97" t="s">
        <v>237</v>
      </c>
      <c r="CC30" s="97" t="s">
        <v>235</v>
      </c>
      <c r="CD30" s="98"/>
    </row>
    <row r="31" hidden="1">
      <c r="A31" s="96">
        <v>22686.0</v>
      </c>
      <c r="B31" s="97" t="s">
        <v>420</v>
      </c>
      <c r="C31" s="97" t="s">
        <v>125</v>
      </c>
      <c r="D31" s="97">
        <v>25.0</v>
      </c>
      <c r="E31" s="97" t="s">
        <v>109</v>
      </c>
      <c r="F31" s="97">
        <v>3.0</v>
      </c>
      <c r="G31" s="97" t="s">
        <v>421</v>
      </c>
      <c r="H31" s="97">
        <v>495.0</v>
      </c>
      <c r="I31" s="97" t="s">
        <v>389</v>
      </c>
      <c r="J31" s="97">
        <v>4.0</v>
      </c>
      <c r="K31" s="97" t="s">
        <v>219</v>
      </c>
      <c r="L31" s="97" t="s">
        <v>220</v>
      </c>
      <c r="M31" s="97" t="s">
        <v>221</v>
      </c>
      <c r="N31" s="97">
        <v>1.0</v>
      </c>
      <c r="O31" s="97" t="s">
        <v>399</v>
      </c>
      <c r="P31" s="97" t="s">
        <v>400</v>
      </c>
      <c r="Q31" s="97" t="s">
        <v>235</v>
      </c>
      <c r="R31" s="97">
        <v>99.0</v>
      </c>
      <c r="S31" s="98"/>
      <c r="T31" s="98"/>
      <c r="U31" s="96">
        <v>0.0</v>
      </c>
      <c r="V31" s="96">
        <v>0.0</v>
      </c>
      <c r="W31" s="96">
        <v>0.0</v>
      </c>
      <c r="X31" s="96">
        <v>0.0</v>
      </c>
      <c r="Y31" s="96">
        <v>0.0</v>
      </c>
      <c r="Z31" s="96">
        <v>0.0</v>
      </c>
      <c r="AA31" s="97" t="s">
        <v>422</v>
      </c>
      <c r="AC31" s="98"/>
      <c r="AD31" s="97" t="s">
        <v>402</v>
      </c>
      <c r="AG31" s="98"/>
      <c r="AH31" s="98"/>
      <c r="AI31" s="97" t="s">
        <v>403</v>
      </c>
      <c r="AJ31" s="98"/>
      <c r="AK31" s="98"/>
      <c r="AL31" s="98"/>
      <c r="AM31" s="98"/>
      <c r="AN31" s="97" t="s">
        <v>404</v>
      </c>
      <c r="AO31" s="97">
        <v>80000.0</v>
      </c>
      <c r="AP31" s="97" t="s">
        <v>248</v>
      </c>
      <c r="AQ31" s="97">
        <v>1.0</v>
      </c>
      <c r="AR31" s="98"/>
      <c r="AS31" s="98"/>
      <c r="AT31" s="98"/>
      <c r="AU31" s="98"/>
      <c r="AV31" s="97" t="s">
        <v>229</v>
      </c>
      <c r="AW31" s="98"/>
      <c r="AX31" s="99">
        <v>35582.0</v>
      </c>
      <c r="AY31" s="97" t="s">
        <v>405</v>
      </c>
      <c r="AZ31" s="97" t="s">
        <v>405</v>
      </c>
      <c r="BA31" s="97" t="s">
        <v>405</v>
      </c>
      <c r="BB31" s="97" t="s">
        <v>406</v>
      </c>
      <c r="BC31" s="97" t="s">
        <v>407</v>
      </c>
      <c r="BD31" s="97" t="s">
        <v>408</v>
      </c>
      <c r="BE31" s="97" t="s">
        <v>409</v>
      </c>
      <c r="BF31" s="97" t="s">
        <v>410</v>
      </c>
      <c r="BG31" s="97">
        <v>0.0</v>
      </c>
      <c r="BH31" s="100">
        <v>-107388.0</v>
      </c>
      <c r="BI31" s="100">
        <v>259647.0</v>
      </c>
      <c r="BJ31" s="97" t="s">
        <v>230</v>
      </c>
      <c r="BK31" s="97" t="s">
        <v>231</v>
      </c>
      <c r="BL31" s="97" t="s">
        <v>232</v>
      </c>
      <c r="BM31" s="97">
        <v>1.0</v>
      </c>
      <c r="BN31" s="97" t="s">
        <v>233</v>
      </c>
      <c r="BO31" s="97">
        <v>5.0</v>
      </c>
      <c r="BP31" s="98"/>
      <c r="BQ31" s="98"/>
      <c r="BR31" s="97" t="s">
        <v>274</v>
      </c>
      <c r="BS31" s="97">
        <v>1.0</v>
      </c>
      <c r="BT31" s="97" t="s">
        <v>235</v>
      </c>
      <c r="BU31" s="97">
        <v>6.0</v>
      </c>
      <c r="BV31" s="98"/>
      <c r="BW31" s="98"/>
      <c r="BX31" s="97" t="s">
        <v>253</v>
      </c>
      <c r="BY31" s="99">
        <v>41204.0</v>
      </c>
      <c r="BZ31" s="98"/>
      <c r="CA31" s="98"/>
      <c r="CB31" s="97" t="s">
        <v>237</v>
      </c>
      <c r="CC31" s="97" t="s">
        <v>235</v>
      </c>
      <c r="CD31" s="98"/>
    </row>
    <row r="32" hidden="1">
      <c r="A32" s="96">
        <v>22687.0</v>
      </c>
      <c r="B32" s="97" t="s">
        <v>423</v>
      </c>
      <c r="C32" s="97" t="s">
        <v>125</v>
      </c>
      <c r="D32" s="97">
        <v>25.0</v>
      </c>
      <c r="E32" s="97" t="s">
        <v>109</v>
      </c>
      <c r="F32" s="97">
        <v>3.0</v>
      </c>
      <c r="G32" s="97" t="s">
        <v>424</v>
      </c>
      <c r="H32" s="97">
        <v>726.0</v>
      </c>
      <c r="I32" s="97" t="s">
        <v>389</v>
      </c>
      <c r="J32" s="97">
        <v>4.0</v>
      </c>
      <c r="K32" s="97" t="s">
        <v>219</v>
      </c>
      <c r="L32" s="97" t="s">
        <v>220</v>
      </c>
      <c r="M32" s="97" t="s">
        <v>221</v>
      </c>
      <c r="N32" s="97">
        <v>1.0</v>
      </c>
      <c r="O32" s="97" t="s">
        <v>399</v>
      </c>
      <c r="P32" s="97" t="s">
        <v>400</v>
      </c>
      <c r="Q32" s="97" t="s">
        <v>235</v>
      </c>
      <c r="R32" s="97">
        <v>99.0</v>
      </c>
      <c r="S32" s="98"/>
      <c r="T32" s="98"/>
      <c r="U32" s="96">
        <v>0.0</v>
      </c>
      <c r="V32" s="96">
        <v>0.0</v>
      </c>
      <c r="W32" s="96">
        <v>0.0</v>
      </c>
      <c r="X32" s="96">
        <v>0.0</v>
      </c>
      <c r="Y32" s="96">
        <v>0.0</v>
      </c>
      <c r="Z32" s="96">
        <v>0.0</v>
      </c>
      <c r="AA32" s="97" t="s">
        <v>425</v>
      </c>
      <c r="AD32" s="97" t="s">
        <v>402</v>
      </c>
      <c r="AG32" s="98"/>
      <c r="AH32" s="98"/>
      <c r="AI32" s="97" t="s">
        <v>403</v>
      </c>
      <c r="AJ32" s="98"/>
      <c r="AK32" s="98"/>
      <c r="AL32" s="98"/>
      <c r="AM32" s="98"/>
      <c r="AN32" s="97" t="s">
        <v>404</v>
      </c>
      <c r="AO32" s="97">
        <v>80000.0</v>
      </c>
      <c r="AP32" s="97" t="s">
        <v>248</v>
      </c>
      <c r="AQ32" s="97">
        <v>1.0</v>
      </c>
      <c r="AR32" s="98"/>
      <c r="AS32" s="98"/>
      <c r="AT32" s="98"/>
      <c r="AU32" s="98"/>
      <c r="AV32" s="97" t="s">
        <v>229</v>
      </c>
      <c r="AW32" s="98"/>
      <c r="AX32" s="99">
        <v>36161.0</v>
      </c>
      <c r="AY32" s="97" t="s">
        <v>405</v>
      </c>
      <c r="AZ32" s="97" t="s">
        <v>405</v>
      </c>
      <c r="BA32" s="97" t="s">
        <v>405</v>
      </c>
      <c r="BB32" s="97" t="s">
        <v>406</v>
      </c>
      <c r="BC32" s="97" t="s">
        <v>407</v>
      </c>
      <c r="BD32" s="97" t="s">
        <v>408</v>
      </c>
      <c r="BE32" s="97" t="s">
        <v>409</v>
      </c>
      <c r="BF32" s="97" t="s">
        <v>410</v>
      </c>
      <c r="BG32" s="97">
        <v>0.0</v>
      </c>
      <c r="BH32" s="100">
        <v>-107377.0</v>
      </c>
      <c r="BI32" s="100">
        <v>260008.0</v>
      </c>
      <c r="BJ32" s="97" t="s">
        <v>230</v>
      </c>
      <c r="BK32" s="97" t="s">
        <v>231</v>
      </c>
      <c r="BL32" s="97" t="s">
        <v>232</v>
      </c>
      <c r="BM32" s="97">
        <v>1.0</v>
      </c>
      <c r="BN32" s="97" t="s">
        <v>233</v>
      </c>
      <c r="BO32" s="97">
        <v>5.0</v>
      </c>
      <c r="BP32" s="98"/>
      <c r="BQ32" s="98"/>
      <c r="BR32" s="97" t="s">
        <v>274</v>
      </c>
      <c r="BS32" s="97">
        <v>1.0</v>
      </c>
      <c r="BT32" s="97" t="s">
        <v>235</v>
      </c>
      <c r="BU32" s="97">
        <v>6.0</v>
      </c>
      <c r="BV32" s="98"/>
      <c r="BW32" s="98"/>
      <c r="BX32" s="97" t="s">
        <v>253</v>
      </c>
      <c r="BY32" s="99">
        <v>41204.0</v>
      </c>
      <c r="BZ32" s="98"/>
      <c r="CA32" s="98"/>
      <c r="CB32" s="97" t="s">
        <v>237</v>
      </c>
      <c r="CC32" s="97" t="s">
        <v>235</v>
      </c>
      <c r="CD32" s="98"/>
    </row>
    <row r="33" hidden="1">
      <c r="A33" s="96">
        <v>22688.0</v>
      </c>
      <c r="B33" s="97" t="s">
        <v>426</v>
      </c>
      <c r="C33" s="97" t="s">
        <v>125</v>
      </c>
      <c r="D33" s="97">
        <v>25.0</v>
      </c>
      <c r="E33" s="97" t="s">
        <v>109</v>
      </c>
      <c r="F33" s="97">
        <v>3.0</v>
      </c>
      <c r="G33" s="97" t="s">
        <v>427</v>
      </c>
      <c r="H33" s="97">
        <v>2079.0</v>
      </c>
      <c r="I33" s="97" t="s">
        <v>389</v>
      </c>
      <c r="J33" s="97">
        <v>4.0</v>
      </c>
      <c r="K33" s="97" t="s">
        <v>219</v>
      </c>
      <c r="L33" s="97" t="s">
        <v>220</v>
      </c>
      <c r="M33" s="97" t="s">
        <v>221</v>
      </c>
      <c r="N33" s="97">
        <v>1.0</v>
      </c>
      <c r="O33" s="97" t="s">
        <v>399</v>
      </c>
      <c r="P33" s="97" t="s">
        <v>400</v>
      </c>
      <c r="Q33" s="97" t="s">
        <v>235</v>
      </c>
      <c r="R33" s="97">
        <v>99.0</v>
      </c>
      <c r="S33" s="98"/>
      <c r="T33" s="98"/>
      <c r="U33" s="96">
        <v>0.0</v>
      </c>
      <c r="V33" s="96">
        <v>0.0</v>
      </c>
      <c r="W33" s="96">
        <v>0.0</v>
      </c>
      <c r="X33" s="96">
        <v>0.0</v>
      </c>
      <c r="Y33" s="96">
        <v>0.0</v>
      </c>
      <c r="Z33" s="96">
        <v>0.0</v>
      </c>
      <c r="AA33" s="97" t="s">
        <v>428</v>
      </c>
      <c r="AC33" s="98"/>
      <c r="AD33" s="97" t="s">
        <v>402</v>
      </c>
      <c r="AG33" s="98"/>
      <c r="AH33" s="98"/>
      <c r="AI33" s="97" t="s">
        <v>403</v>
      </c>
      <c r="AJ33" s="98"/>
      <c r="AK33" s="98"/>
      <c r="AL33" s="98"/>
      <c r="AM33" s="98"/>
      <c r="AN33" s="97" t="s">
        <v>404</v>
      </c>
      <c r="AO33" s="97">
        <v>80000.0</v>
      </c>
      <c r="AP33" s="97" t="s">
        <v>248</v>
      </c>
      <c r="AQ33" s="97">
        <v>1.0</v>
      </c>
      <c r="AR33" s="98"/>
      <c r="AS33" s="98"/>
      <c r="AT33" s="98"/>
      <c r="AU33" s="98"/>
      <c r="AV33" s="97" t="s">
        <v>229</v>
      </c>
      <c r="AW33" s="98"/>
      <c r="AX33" s="99">
        <v>35582.0</v>
      </c>
      <c r="AY33" s="97" t="s">
        <v>405</v>
      </c>
      <c r="AZ33" s="97" t="s">
        <v>405</v>
      </c>
      <c r="BA33" s="97" t="s">
        <v>405</v>
      </c>
      <c r="BB33" s="97" t="s">
        <v>406</v>
      </c>
      <c r="BC33" s="97" t="s">
        <v>407</v>
      </c>
      <c r="BD33" s="97" t="s">
        <v>408</v>
      </c>
      <c r="BE33" s="97" t="s">
        <v>409</v>
      </c>
      <c r="BF33" s="97" t="s">
        <v>410</v>
      </c>
      <c r="BG33" s="97">
        <v>0.0</v>
      </c>
      <c r="BH33" s="100">
        <v>-107243.0</v>
      </c>
      <c r="BI33" s="100">
        <v>254428.0</v>
      </c>
      <c r="BJ33" s="97" t="s">
        <v>230</v>
      </c>
      <c r="BK33" s="97" t="s">
        <v>231</v>
      </c>
      <c r="BL33" s="97" t="s">
        <v>232</v>
      </c>
      <c r="BM33" s="97">
        <v>1.0</v>
      </c>
      <c r="BN33" s="97" t="s">
        <v>233</v>
      </c>
      <c r="BO33" s="97">
        <v>5.0</v>
      </c>
      <c r="BP33" s="98"/>
      <c r="BQ33" s="98"/>
      <c r="BR33" s="97" t="s">
        <v>274</v>
      </c>
      <c r="BS33" s="97">
        <v>1.0</v>
      </c>
      <c r="BT33" s="97" t="s">
        <v>235</v>
      </c>
      <c r="BU33" s="97">
        <v>6.0</v>
      </c>
      <c r="BV33" s="98"/>
      <c r="BW33" s="98"/>
      <c r="BX33" s="97" t="s">
        <v>253</v>
      </c>
      <c r="BY33" s="99">
        <v>40742.0</v>
      </c>
      <c r="BZ33" s="98"/>
      <c r="CA33" s="98"/>
      <c r="CB33" s="97" t="s">
        <v>237</v>
      </c>
      <c r="CC33" s="97" t="s">
        <v>235</v>
      </c>
      <c r="CD33" s="98"/>
    </row>
    <row r="34" hidden="1">
      <c r="A34" s="96">
        <v>22689.0</v>
      </c>
      <c r="B34" s="97" t="s">
        <v>429</v>
      </c>
      <c r="C34" s="97" t="s">
        <v>125</v>
      </c>
      <c r="D34" s="97">
        <v>25.0</v>
      </c>
      <c r="E34" s="97" t="s">
        <v>109</v>
      </c>
      <c r="F34" s="97">
        <v>3.0</v>
      </c>
      <c r="G34" s="97" t="s">
        <v>430</v>
      </c>
      <c r="H34" s="97">
        <v>184.0</v>
      </c>
      <c r="I34" s="97" t="s">
        <v>389</v>
      </c>
      <c r="J34" s="97">
        <v>4.0</v>
      </c>
      <c r="K34" s="97" t="s">
        <v>219</v>
      </c>
      <c r="L34" s="97" t="s">
        <v>220</v>
      </c>
      <c r="M34" s="97" t="s">
        <v>221</v>
      </c>
      <c r="N34" s="97">
        <v>1.0</v>
      </c>
      <c r="O34" s="97" t="s">
        <v>399</v>
      </c>
      <c r="P34" s="97" t="s">
        <v>400</v>
      </c>
      <c r="Q34" s="97" t="s">
        <v>235</v>
      </c>
      <c r="R34" s="97">
        <v>99.0</v>
      </c>
      <c r="S34" s="98"/>
      <c r="T34" s="98"/>
      <c r="U34" s="96">
        <v>0.0</v>
      </c>
      <c r="V34" s="96">
        <v>0.0</v>
      </c>
      <c r="W34" s="96">
        <v>0.0</v>
      </c>
      <c r="X34" s="96">
        <v>0.0</v>
      </c>
      <c r="Y34" s="96">
        <v>0.0</v>
      </c>
      <c r="Z34" s="96">
        <v>0.0</v>
      </c>
      <c r="AA34" s="97" t="s">
        <v>431</v>
      </c>
      <c r="AC34" s="98"/>
      <c r="AD34" s="97" t="s">
        <v>402</v>
      </c>
      <c r="AG34" s="98"/>
      <c r="AH34" s="98"/>
      <c r="AI34" s="97" t="s">
        <v>403</v>
      </c>
      <c r="AJ34" s="98"/>
      <c r="AK34" s="98"/>
      <c r="AL34" s="98"/>
      <c r="AM34" s="98"/>
      <c r="AN34" s="97" t="s">
        <v>404</v>
      </c>
      <c r="AO34" s="97">
        <v>80000.0</v>
      </c>
      <c r="AP34" s="97" t="s">
        <v>248</v>
      </c>
      <c r="AQ34" s="97">
        <v>1.0</v>
      </c>
      <c r="AR34" s="98"/>
      <c r="AS34" s="98"/>
      <c r="AT34" s="98"/>
      <c r="AU34" s="98"/>
      <c r="AV34" s="97" t="s">
        <v>229</v>
      </c>
      <c r="AW34" s="98"/>
      <c r="AX34" s="99">
        <v>36161.0</v>
      </c>
      <c r="AY34" s="97" t="s">
        <v>405</v>
      </c>
      <c r="AZ34" s="97" t="s">
        <v>405</v>
      </c>
      <c r="BA34" s="97" t="s">
        <v>405</v>
      </c>
      <c r="BB34" s="97" t="s">
        <v>406</v>
      </c>
      <c r="BC34" s="97" t="s">
        <v>407</v>
      </c>
      <c r="BD34" s="97" t="s">
        <v>408</v>
      </c>
      <c r="BE34" s="97" t="s">
        <v>409</v>
      </c>
      <c r="BF34" s="97" t="s">
        <v>410</v>
      </c>
      <c r="BG34" s="97">
        <v>0.0</v>
      </c>
      <c r="BH34" s="100">
        <v>-107384.0</v>
      </c>
      <c r="BI34" s="100">
        <v>254047.0</v>
      </c>
      <c r="BJ34" s="97" t="s">
        <v>230</v>
      </c>
      <c r="BK34" s="97" t="s">
        <v>231</v>
      </c>
      <c r="BL34" s="97" t="s">
        <v>232</v>
      </c>
      <c r="BM34" s="97">
        <v>1.0</v>
      </c>
      <c r="BN34" s="97" t="s">
        <v>233</v>
      </c>
      <c r="BO34" s="97">
        <v>5.0</v>
      </c>
      <c r="BP34" s="98"/>
      <c r="BQ34" s="98"/>
      <c r="BR34" s="97" t="s">
        <v>274</v>
      </c>
      <c r="BS34" s="97">
        <v>1.0</v>
      </c>
      <c r="BT34" s="97" t="s">
        <v>235</v>
      </c>
      <c r="BU34" s="97">
        <v>6.0</v>
      </c>
      <c r="BV34" s="98"/>
      <c r="BW34" s="98"/>
      <c r="BX34" s="97" t="s">
        <v>253</v>
      </c>
      <c r="BY34" s="99">
        <v>40742.0</v>
      </c>
      <c r="BZ34" s="98"/>
      <c r="CA34" s="98"/>
      <c r="CB34" s="97" t="s">
        <v>237</v>
      </c>
      <c r="CC34" s="97" t="s">
        <v>235</v>
      </c>
      <c r="CD34" s="98"/>
    </row>
    <row r="35" hidden="1">
      <c r="A35" s="96">
        <v>22690.0</v>
      </c>
      <c r="B35" s="97" t="s">
        <v>432</v>
      </c>
      <c r="C35" s="97" t="s">
        <v>125</v>
      </c>
      <c r="D35" s="97">
        <v>25.0</v>
      </c>
      <c r="E35" s="97" t="s">
        <v>109</v>
      </c>
      <c r="F35" s="97">
        <v>3.0</v>
      </c>
      <c r="G35" s="97" t="s">
        <v>433</v>
      </c>
      <c r="H35" s="97">
        <v>312.0</v>
      </c>
      <c r="I35" s="97" t="s">
        <v>389</v>
      </c>
      <c r="J35" s="97">
        <v>4.0</v>
      </c>
      <c r="K35" s="97" t="s">
        <v>219</v>
      </c>
      <c r="L35" s="97" t="s">
        <v>220</v>
      </c>
      <c r="M35" s="97" t="s">
        <v>221</v>
      </c>
      <c r="N35" s="97">
        <v>1.0</v>
      </c>
      <c r="O35" s="97" t="s">
        <v>399</v>
      </c>
      <c r="P35" s="97" t="s">
        <v>400</v>
      </c>
      <c r="Q35" s="97" t="s">
        <v>235</v>
      </c>
      <c r="R35" s="97">
        <v>99.0</v>
      </c>
      <c r="S35" s="98"/>
      <c r="T35" s="98"/>
      <c r="U35" s="96">
        <v>0.0</v>
      </c>
      <c r="V35" s="96">
        <v>0.0</v>
      </c>
      <c r="W35" s="96">
        <v>0.0</v>
      </c>
      <c r="X35" s="96">
        <v>0.0</v>
      </c>
      <c r="Y35" s="96">
        <v>0.0</v>
      </c>
      <c r="Z35" s="96">
        <v>0.0</v>
      </c>
      <c r="AA35" s="97" t="s">
        <v>434</v>
      </c>
      <c r="AC35" s="98"/>
      <c r="AD35" s="97" t="s">
        <v>402</v>
      </c>
      <c r="AG35" s="98"/>
      <c r="AH35" s="98"/>
      <c r="AI35" s="97" t="s">
        <v>403</v>
      </c>
      <c r="AJ35" s="98"/>
      <c r="AK35" s="98"/>
      <c r="AL35" s="98"/>
      <c r="AM35" s="98"/>
      <c r="AN35" s="97" t="s">
        <v>404</v>
      </c>
      <c r="AO35" s="97">
        <v>80000.0</v>
      </c>
      <c r="AP35" s="97" t="s">
        <v>248</v>
      </c>
      <c r="AQ35" s="97">
        <v>1.0</v>
      </c>
      <c r="AR35" s="98"/>
      <c r="AS35" s="98"/>
      <c r="AT35" s="98"/>
      <c r="AU35" s="98"/>
      <c r="AV35" s="97" t="s">
        <v>229</v>
      </c>
      <c r="AW35" s="98"/>
      <c r="AX35" s="99">
        <v>35431.0</v>
      </c>
      <c r="AY35" s="97" t="s">
        <v>405</v>
      </c>
      <c r="AZ35" s="97" t="s">
        <v>405</v>
      </c>
      <c r="BA35" s="97" t="s">
        <v>405</v>
      </c>
      <c r="BB35" s="97" t="s">
        <v>406</v>
      </c>
      <c r="BC35" s="97" t="s">
        <v>407</v>
      </c>
      <c r="BD35" s="97" t="s">
        <v>408</v>
      </c>
      <c r="BE35" s="97" t="s">
        <v>409</v>
      </c>
      <c r="BF35" s="97" t="s">
        <v>410</v>
      </c>
      <c r="BG35" s="97">
        <v>0.0</v>
      </c>
      <c r="BH35" s="100">
        <v>-107395.0</v>
      </c>
      <c r="BI35" s="100">
        <v>250942.0</v>
      </c>
      <c r="BJ35" s="97" t="s">
        <v>230</v>
      </c>
      <c r="BK35" s="97" t="s">
        <v>231</v>
      </c>
      <c r="BL35" s="97" t="s">
        <v>232</v>
      </c>
      <c r="BM35" s="97">
        <v>1.0</v>
      </c>
      <c r="BN35" s="97" t="s">
        <v>233</v>
      </c>
      <c r="BO35" s="97">
        <v>5.0</v>
      </c>
      <c r="BP35" s="98"/>
      <c r="BQ35" s="98"/>
      <c r="BR35" s="97" t="s">
        <v>274</v>
      </c>
      <c r="BS35" s="97">
        <v>1.0</v>
      </c>
      <c r="BT35" s="97" t="s">
        <v>235</v>
      </c>
      <c r="BU35" s="97">
        <v>6.0</v>
      </c>
      <c r="BV35" s="98"/>
      <c r="BW35" s="98"/>
      <c r="BX35" s="97" t="s">
        <v>253</v>
      </c>
      <c r="BY35" s="99">
        <v>40742.0</v>
      </c>
      <c r="BZ35" s="98"/>
      <c r="CA35" s="98"/>
      <c r="CB35" s="97" t="s">
        <v>237</v>
      </c>
      <c r="CC35" s="97" t="s">
        <v>235</v>
      </c>
      <c r="CD35" s="98"/>
    </row>
    <row r="36" hidden="1">
      <c r="A36" s="96">
        <v>22691.0</v>
      </c>
      <c r="B36" s="97" t="s">
        <v>435</v>
      </c>
      <c r="C36" s="97" t="s">
        <v>125</v>
      </c>
      <c r="D36" s="97">
        <v>25.0</v>
      </c>
      <c r="E36" s="97" t="s">
        <v>109</v>
      </c>
      <c r="F36" s="97">
        <v>3.0</v>
      </c>
      <c r="G36" s="97" t="s">
        <v>436</v>
      </c>
      <c r="H36" s="97">
        <v>41.0</v>
      </c>
      <c r="I36" s="97" t="s">
        <v>389</v>
      </c>
      <c r="J36" s="97">
        <v>4.0</v>
      </c>
      <c r="K36" s="97" t="s">
        <v>219</v>
      </c>
      <c r="L36" s="97" t="s">
        <v>220</v>
      </c>
      <c r="M36" s="97" t="s">
        <v>221</v>
      </c>
      <c r="N36" s="97">
        <v>1.0</v>
      </c>
      <c r="O36" s="97" t="s">
        <v>268</v>
      </c>
      <c r="P36" s="97" t="s">
        <v>269</v>
      </c>
      <c r="Q36" s="97" t="s">
        <v>235</v>
      </c>
      <c r="R36" s="97">
        <v>99.0</v>
      </c>
      <c r="S36" s="98"/>
      <c r="T36" s="98"/>
      <c r="U36" s="96">
        <v>1.0</v>
      </c>
      <c r="V36" s="96">
        <v>0.0</v>
      </c>
      <c r="W36" s="96">
        <v>1.0</v>
      </c>
      <c r="X36" s="96">
        <v>0.0</v>
      </c>
      <c r="Y36" s="96">
        <v>0.0</v>
      </c>
      <c r="Z36" s="96">
        <v>0.0</v>
      </c>
      <c r="AA36" s="97" t="s">
        <v>436</v>
      </c>
      <c r="AB36" s="98"/>
      <c r="AC36" s="98"/>
      <c r="AD36" s="97" t="s">
        <v>437</v>
      </c>
      <c r="AF36" s="98"/>
      <c r="AG36" s="98"/>
      <c r="AH36" s="98"/>
      <c r="AI36" s="98"/>
      <c r="AJ36" s="98"/>
      <c r="AK36" s="98"/>
      <c r="AL36" s="98"/>
      <c r="AM36" s="98"/>
      <c r="AN36" s="97" t="s">
        <v>437</v>
      </c>
      <c r="AO36" s="97">
        <v>80565.0</v>
      </c>
      <c r="AP36" s="97" t="s">
        <v>248</v>
      </c>
      <c r="AQ36" s="97">
        <v>1.0</v>
      </c>
      <c r="AR36" s="98"/>
      <c r="AS36" s="98"/>
      <c r="AT36" s="98"/>
      <c r="AU36" s="98"/>
      <c r="AV36" s="97" t="s">
        <v>229</v>
      </c>
      <c r="AW36" s="98"/>
      <c r="AX36" s="99">
        <v>34639.0</v>
      </c>
      <c r="AY36" s="98"/>
      <c r="AZ36" s="98"/>
      <c r="BA36" s="98"/>
      <c r="BB36" s="98"/>
      <c r="BC36" s="98"/>
      <c r="BD36" s="98"/>
      <c r="BE36" s="98"/>
      <c r="BF36" s="98"/>
      <c r="BG36" s="98"/>
      <c r="BH36" s="100">
        <v>-107547.0</v>
      </c>
      <c r="BI36" s="100">
        <v>253031.0</v>
      </c>
      <c r="BJ36" s="97" t="s">
        <v>230</v>
      </c>
      <c r="BK36" s="97" t="s">
        <v>231</v>
      </c>
      <c r="BL36" s="97" t="s">
        <v>232</v>
      </c>
      <c r="BM36" s="97">
        <v>1.0</v>
      </c>
      <c r="BN36" s="97" t="s">
        <v>233</v>
      </c>
      <c r="BO36" s="97">
        <v>5.0</v>
      </c>
      <c r="BP36" s="98"/>
      <c r="BQ36" s="98"/>
      <c r="BR36" s="97" t="s">
        <v>274</v>
      </c>
      <c r="BS36" s="97">
        <v>1.0</v>
      </c>
      <c r="BT36" s="97" t="s">
        <v>235</v>
      </c>
      <c r="BU36" s="97">
        <v>6.0</v>
      </c>
      <c r="BV36" s="97" t="s">
        <v>299</v>
      </c>
      <c r="BX36" s="97" t="s">
        <v>253</v>
      </c>
      <c r="BY36" s="99">
        <v>41204.0</v>
      </c>
      <c r="BZ36" s="98"/>
      <c r="CA36" s="98"/>
      <c r="CB36" s="97" t="s">
        <v>237</v>
      </c>
      <c r="CC36" s="97" t="s">
        <v>235</v>
      </c>
      <c r="CD36" s="98"/>
    </row>
    <row r="37" hidden="1">
      <c r="A37" s="96">
        <v>22692.0</v>
      </c>
      <c r="B37" s="97" t="s">
        <v>438</v>
      </c>
      <c r="C37" s="97" t="s">
        <v>125</v>
      </c>
      <c r="D37" s="97">
        <v>25.0</v>
      </c>
      <c r="E37" s="97" t="s">
        <v>109</v>
      </c>
      <c r="F37" s="97">
        <v>3.0</v>
      </c>
      <c r="G37" s="97" t="s">
        <v>439</v>
      </c>
      <c r="H37" s="97">
        <v>119.0</v>
      </c>
      <c r="I37" s="97" t="s">
        <v>389</v>
      </c>
      <c r="J37" s="97">
        <v>4.0</v>
      </c>
      <c r="K37" s="97" t="s">
        <v>219</v>
      </c>
      <c r="L37" s="97" t="s">
        <v>220</v>
      </c>
      <c r="M37" s="97" t="s">
        <v>221</v>
      </c>
      <c r="N37" s="97">
        <v>1.0</v>
      </c>
      <c r="O37" s="97" t="s">
        <v>268</v>
      </c>
      <c r="P37" s="97" t="s">
        <v>269</v>
      </c>
      <c r="Q37" s="97" t="s">
        <v>235</v>
      </c>
      <c r="R37" s="97">
        <v>99.0</v>
      </c>
      <c r="S37" s="98"/>
      <c r="T37" s="98"/>
      <c r="U37" s="96">
        <v>1.0</v>
      </c>
      <c r="V37" s="96">
        <v>0.0</v>
      </c>
      <c r="W37" s="96">
        <v>1.0</v>
      </c>
      <c r="X37" s="96">
        <v>0.0</v>
      </c>
      <c r="Y37" s="96">
        <v>0.0</v>
      </c>
      <c r="Z37" s="96">
        <v>0.0</v>
      </c>
      <c r="AA37" s="97" t="s">
        <v>440</v>
      </c>
      <c r="AD37" s="97" t="s">
        <v>441</v>
      </c>
      <c r="AF37" s="98"/>
      <c r="AG37" s="98"/>
      <c r="AH37" s="98"/>
      <c r="AI37" s="98"/>
      <c r="AJ37" s="98"/>
      <c r="AK37" s="98"/>
      <c r="AL37" s="98"/>
      <c r="AM37" s="98"/>
      <c r="AN37" s="97" t="s">
        <v>441</v>
      </c>
      <c r="AO37" s="97">
        <v>80550.0</v>
      </c>
      <c r="AP37" s="97" t="s">
        <v>248</v>
      </c>
      <c r="AQ37" s="97">
        <v>1.0</v>
      </c>
      <c r="AR37" s="98"/>
      <c r="AS37" s="98"/>
      <c r="AT37" s="98"/>
      <c r="AU37" s="98"/>
      <c r="AV37" s="97" t="s">
        <v>229</v>
      </c>
      <c r="AW37" s="98"/>
      <c r="AX37" s="99">
        <v>28491.0</v>
      </c>
      <c r="AY37" s="98"/>
      <c r="AZ37" s="98"/>
      <c r="BA37" s="98"/>
      <c r="BB37" s="98"/>
      <c r="BC37" s="98"/>
      <c r="BD37" s="98"/>
      <c r="BE37" s="98"/>
      <c r="BF37" s="98"/>
      <c r="BG37" s="98"/>
      <c r="BH37" s="100">
        <v>-107675.0</v>
      </c>
      <c r="BI37" s="100">
        <v>253075.0</v>
      </c>
      <c r="BJ37" s="97" t="s">
        <v>230</v>
      </c>
      <c r="BK37" s="97" t="s">
        <v>231</v>
      </c>
      <c r="BL37" s="97" t="s">
        <v>232</v>
      </c>
      <c r="BM37" s="97">
        <v>1.0</v>
      </c>
      <c r="BN37" s="97" t="s">
        <v>233</v>
      </c>
      <c r="BO37" s="97">
        <v>5.0</v>
      </c>
      <c r="BP37" s="98"/>
      <c r="BQ37" s="98"/>
      <c r="BR37" s="97" t="s">
        <v>274</v>
      </c>
      <c r="BS37" s="97">
        <v>1.0</v>
      </c>
      <c r="BT37" s="97" t="s">
        <v>235</v>
      </c>
      <c r="BU37" s="97">
        <v>6.0</v>
      </c>
      <c r="BV37" s="97" t="s">
        <v>265</v>
      </c>
      <c r="BX37" s="97" t="s">
        <v>253</v>
      </c>
      <c r="BY37" s="99">
        <v>41204.0</v>
      </c>
      <c r="BZ37" s="98"/>
      <c r="CA37" s="98"/>
      <c r="CB37" s="97" t="s">
        <v>237</v>
      </c>
      <c r="CC37" s="97" t="s">
        <v>235</v>
      </c>
      <c r="CD37" s="98"/>
    </row>
    <row r="38" hidden="1">
      <c r="A38" s="96">
        <v>22693.0</v>
      </c>
      <c r="B38" s="97" t="s">
        <v>442</v>
      </c>
      <c r="C38" s="97" t="s">
        <v>125</v>
      </c>
      <c r="D38" s="97">
        <v>25.0</v>
      </c>
      <c r="E38" s="97" t="s">
        <v>109</v>
      </c>
      <c r="F38" s="97">
        <v>3.0</v>
      </c>
      <c r="G38" s="97" t="s">
        <v>443</v>
      </c>
      <c r="H38" s="97">
        <v>122.0</v>
      </c>
      <c r="I38" s="97" t="s">
        <v>389</v>
      </c>
      <c r="J38" s="97">
        <v>4.0</v>
      </c>
      <c r="K38" s="97" t="s">
        <v>219</v>
      </c>
      <c r="L38" s="97" t="s">
        <v>220</v>
      </c>
      <c r="M38" s="97" t="s">
        <v>221</v>
      </c>
      <c r="N38" s="97">
        <v>1.0</v>
      </c>
      <c r="O38" s="97" t="s">
        <v>268</v>
      </c>
      <c r="P38" s="97" t="s">
        <v>269</v>
      </c>
      <c r="Q38" s="97" t="s">
        <v>235</v>
      </c>
      <c r="R38" s="97">
        <v>99.0</v>
      </c>
      <c r="S38" s="98"/>
      <c r="T38" s="98"/>
      <c r="U38" s="96">
        <v>1.0</v>
      </c>
      <c r="V38" s="96">
        <v>0.0</v>
      </c>
      <c r="W38" s="96">
        <v>1.0</v>
      </c>
      <c r="X38" s="96">
        <v>0.0</v>
      </c>
      <c r="Y38" s="96">
        <v>0.0</v>
      </c>
      <c r="Z38" s="96">
        <v>0.0</v>
      </c>
      <c r="AA38" s="97" t="s">
        <v>444</v>
      </c>
      <c r="AC38" s="98"/>
      <c r="AD38" s="97" t="s">
        <v>445</v>
      </c>
      <c r="AE38" s="98"/>
      <c r="AF38" s="98"/>
      <c r="AG38" s="98"/>
      <c r="AH38" s="98"/>
      <c r="AI38" s="98"/>
      <c r="AJ38" s="98"/>
      <c r="AK38" s="98"/>
      <c r="AL38" s="98"/>
      <c r="AM38" s="98"/>
      <c r="AN38" s="97" t="s">
        <v>445</v>
      </c>
      <c r="AO38" s="97">
        <v>80540.0</v>
      </c>
      <c r="AP38" s="97" t="s">
        <v>248</v>
      </c>
      <c r="AQ38" s="97">
        <v>1.0</v>
      </c>
      <c r="AR38" s="98"/>
      <c r="AS38" s="98"/>
      <c r="AT38" s="98"/>
      <c r="AU38" s="98"/>
      <c r="AV38" s="97" t="s">
        <v>229</v>
      </c>
      <c r="AW38" s="98"/>
      <c r="AX38" s="99">
        <v>36069.0</v>
      </c>
      <c r="AY38" s="98"/>
      <c r="AZ38" s="98"/>
      <c r="BA38" s="98"/>
      <c r="BB38" s="98"/>
      <c r="BC38" s="98"/>
      <c r="BD38" s="98"/>
      <c r="BE38" s="98"/>
      <c r="BF38" s="98"/>
      <c r="BG38" s="98"/>
      <c r="BH38" s="97" t="s">
        <v>446</v>
      </c>
      <c r="BI38" s="100">
        <v>253703.0</v>
      </c>
      <c r="BJ38" s="97" t="s">
        <v>230</v>
      </c>
      <c r="BK38" s="97" t="s">
        <v>231</v>
      </c>
      <c r="BL38" s="97" t="s">
        <v>232</v>
      </c>
      <c r="BM38" s="97">
        <v>1.0</v>
      </c>
      <c r="BN38" s="97" t="s">
        <v>233</v>
      </c>
      <c r="BO38" s="97">
        <v>5.0</v>
      </c>
      <c r="BP38" s="98"/>
      <c r="BQ38" s="98"/>
      <c r="BR38" s="97" t="s">
        <v>274</v>
      </c>
      <c r="BS38" s="97">
        <v>1.0</v>
      </c>
      <c r="BT38" s="97" t="s">
        <v>235</v>
      </c>
      <c r="BU38" s="97">
        <v>6.0</v>
      </c>
      <c r="BV38" s="98"/>
      <c r="BW38" s="98"/>
      <c r="BX38" s="97" t="s">
        <v>253</v>
      </c>
      <c r="BY38" s="99">
        <v>41204.0</v>
      </c>
      <c r="BZ38" s="98"/>
      <c r="CA38" s="98"/>
      <c r="CB38" s="97" t="s">
        <v>237</v>
      </c>
      <c r="CC38" s="97" t="s">
        <v>235</v>
      </c>
      <c r="CD38" s="98"/>
    </row>
    <row r="39" hidden="1">
      <c r="A39" s="96">
        <v>22694.0</v>
      </c>
      <c r="B39" s="97" t="s">
        <v>447</v>
      </c>
      <c r="C39" s="97" t="s">
        <v>125</v>
      </c>
      <c r="D39" s="97">
        <v>25.0</v>
      </c>
      <c r="E39" s="97" t="s">
        <v>109</v>
      </c>
      <c r="F39" s="97">
        <v>3.0</v>
      </c>
      <c r="G39" s="97" t="s">
        <v>448</v>
      </c>
      <c r="H39" s="97">
        <v>205.0</v>
      </c>
      <c r="I39" s="97" t="s">
        <v>389</v>
      </c>
      <c r="J39" s="97">
        <v>4.0</v>
      </c>
      <c r="K39" s="97" t="s">
        <v>219</v>
      </c>
      <c r="L39" s="97" t="s">
        <v>220</v>
      </c>
      <c r="M39" s="97" t="s">
        <v>221</v>
      </c>
      <c r="N39" s="97">
        <v>1.0</v>
      </c>
      <c r="O39" s="97" t="s">
        <v>268</v>
      </c>
      <c r="P39" s="97" t="s">
        <v>269</v>
      </c>
      <c r="Q39" s="97" t="s">
        <v>235</v>
      </c>
      <c r="R39" s="97">
        <v>99.0</v>
      </c>
      <c r="S39" s="98"/>
      <c r="T39" s="98"/>
      <c r="U39" s="96">
        <v>1.0</v>
      </c>
      <c r="V39" s="96">
        <v>0.0</v>
      </c>
      <c r="W39" s="96">
        <v>1.0</v>
      </c>
      <c r="X39" s="96">
        <v>0.0</v>
      </c>
      <c r="Y39" s="96">
        <v>0.0</v>
      </c>
      <c r="Z39" s="96">
        <v>0.0</v>
      </c>
      <c r="AA39" s="97" t="s">
        <v>448</v>
      </c>
      <c r="AB39" s="98"/>
      <c r="AC39" s="98"/>
      <c r="AD39" s="97" t="s">
        <v>373</v>
      </c>
      <c r="AF39" s="98"/>
      <c r="AG39" s="98"/>
      <c r="AH39" s="98"/>
      <c r="AI39" s="98"/>
      <c r="AJ39" s="98"/>
      <c r="AK39" s="98"/>
      <c r="AL39" s="98"/>
      <c r="AM39" s="98"/>
      <c r="AN39" s="97" t="s">
        <v>373</v>
      </c>
      <c r="AO39" s="97">
        <v>99999.0</v>
      </c>
      <c r="AP39" s="97" t="s">
        <v>248</v>
      </c>
      <c r="AQ39" s="97">
        <v>1.0</v>
      </c>
      <c r="AR39" s="98"/>
      <c r="AS39" s="98"/>
      <c r="AT39" s="98"/>
      <c r="AU39" s="98"/>
      <c r="AV39" s="97" t="s">
        <v>229</v>
      </c>
      <c r="AW39" s="98"/>
      <c r="AX39" s="99">
        <v>33817.0</v>
      </c>
      <c r="AY39" s="98"/>
      <c r="AZ39" s="98"/>
      <c r="BA39" s="98"/>
      <c r="BB39" s="98"/>
      <c r="BC39" s="98"/>
      <c r="BD39" s="98"/>
      <c r="BE39" s="98"/>
      <c r="BF39" s="98"/>
      <c r="BG39" s="98"/>
      <c r="BH39" s="100">
        <v>-107481.0</v>
      </c>
      <c r="BI39" s="100">
        <v>252192.0</v>
      </c>
      <c r="BJ39" s="97" t="s">
        <v>230</v>
      </c>
      <c r="BK39" s="97" t="s">
        <v>231</v>
      </c>
      <c r="BL39" s="97" t="s">
        <v>232</v>
      </c>
      <c r="BM39" s="97">
        <v>1.0</v>
      </c>
      <c r="BN39" s="97" t="s">
        <v>233</v>
      </c>
      <c r="BO39" s="97">
        <v>5.0</v>
      </c>
      <c r="BP39" s="98"/>
      <c r="BQ39" s="98"/>
      <c r="BR39" s="97" t="s">
        <v>274</v>
      </c>
      <c r="BS39" s="97">
        <v>1.0</v>
      </c>
      <c r="BT39" s="97" t="s">
        <v>235</v>
      </c>
      <c r="BU39" s="97">
        <v>6.0</v>
      </c>
      <c r="BV39" s="97" t="s">
        <v>449</v>
      </c>
      <c r="BX39" s="97" t="s">
        <v>253</v>
      </c>
      <c r="BY39" s="99">
        <v>41204.0</v>
      </c>
      <c r="BZ39" s="98"/>
      <c r="CA39" s="98"/>
      <c r="CB39" s="97" t="s">
        <v>237</v>
      </c>
      <c r="CC39" s="97" t="s">
        <v>235</v>
      </c>
      <c r="CD39" s="98"/>
    </row>
    <row r="40" hidden="1">
      <c r="A40" s="96">
        <v>22695.0</v>
      </c>
      <c r="B40" s="97" t="s">
        <v>450</v>
      </c>
      <c r="C40" s="97" t="s">
        <v>125</v>
      </c>
      <c r="D40" s="97">
        <v>25.0</v>
      </c>
      <c r="E40" s="97" t="s">
        <v>109</v>
      </c>
      <c r="F40" s="97">
        <v>3.0</v>
      </c>
      <c r="G40" s="97" t="s">
        <v>451</v>
      </c>
      <c r="H40" s="97">
        <v>270.0</v>
      </c>
      <c r="I40" s="97" t="s">
        <v>389</v>
      </c>
      <c r="J40" s="97">
        <v>4.0</v>
      </c>
      <c r="K40" s="97" t="s">
        <v>219</v>
      </c>
      <c r="L40" s="97" t="s">
        <v>220</v>
      </c>
      <c r="M40" s="97" t="s">
        <v>221</v>
      </c>
      <c r="N40" s="97">
        <v>1.0</v>
      </c>
      <c r="O40" s="97" t="s">
        <v>268</v>
      </c>
      <c r="P40" s="97" t="s">
        <v>269</v>
      </c>
      <c r="Q40" s="97" t="s">
        <v>235</v>
      </c>
      <c r="R40" s="97">
        <v>99.0</v>
      </c>
      <c r="S40" s="98"/>
      <c r="T40" s="98"/>
      <c r="U40" s="96">
        <v>1.0</v>
      </c>
      <c r="V40" s="96">
        <v>0.0</v>
      </c>
      <c r="W40" s="96">
        <v>1.0</v>
      </c>
      <c r="X40" s="96">
        <v>0.0</v>
      </c>
      <c r="Y40" s="96">
        <v>0.0</v>
      </c>
      <c r="Z40" s="96">
        <v>0.0</v>
      </c>
      <c r="AA40" s="97" t="s">
        <v>452</v>
      </c>
      <c r="AC40" s="98"/>
      <c r="AD40" s="97" t="s">
        <v>453</v>
      </c>
      <c r="AF40" s="98"/>
      <c r="AG40" s="98"/>
      <c r="AH40" s="98"/>
      <c r="AI40" s="98"/>
      <c r="AJ40" s="98"/>
      <c r="AK40" s="98"/>
      <c r="AL40" s="98"/>
      <c r="AM40" s="98"/>
      <c r="AN40" s="97" t="s">
        <v>453</v>
      </c>
      <c r="AO40" s="97">
        <v>99999.0</v>
      </c>
      <c r="AP40" s="97" t="s">
        <v>248</v>
      </c>
      <c r="AQ40" s="97">
        <v>1.0</v>
      </c>
      <c r="AR40" s="98"/>
      <c r="AS40" s="98"/>
      <c r="AT40" s="98"/>
      <c r="AU40" s="98"/>
      <c r="AV40" s="97" t="s">
        <v>229</v>
      </c>
      <c r="AW40" s="98"/>
      <c r="AX40" s="99">
        <v>31413.0</v>
      </c>
      <c r="AY40" s="98"/>
      <c r="AZ40" s="98"/>
      <c r="BA40" s="98"/>
      <c r="BB40" s="98"/>
      <c r="BC40" s="98"/>
      <c r="BD40" s="98"/>
      <c r="BE40" s="98"/>
      <c r="BF40" s="98"/>
      <c r="BG40" s="98"/>
      <c r="BH40" s="100">
        <v>-107466.0</v>
      </c>
      <c r="BI40" s="100">
        <v>259608.0</v>
      </c>
      <c r="BJ40" s="97" t="s">
        <v>230</v>
      </c>
      <c r="BK40" s="97" t="s">
        <v>231</v>
      </c>
      <c r="BL40" s="97" t="s">
        <v>232</v>
      </c>
      <c r="BM40" s="97">
        <v>1.0</v>
      </c>
      <c r="BN40" s="97" t="s">
        <v>233</v>
      </c>
      <c r="BO40" s="97">
        <v>5.0</v>
      </c>
      <c r="BP40" s="98"/>
      <c r="BQ40" s="98"/>
      <c r="BR40" s="97" t="s">
        <v>274</v>
      </c>
      <c r="BS40" s="97">
        <v>1.0</v>
      </c>
      <c r="BT40" s="97" t="s">
        <v>235</v>
      </c>
      <c r="BU40" s="97">
        <v>6.0</v>
      </c>
      <c r="BV40" s="98"/>
      <c r="BW40" s="98"/>
      <c r="BX40" s="97" t="s">
        <v>253</v>
      </c>
      <c r="BY40" s="99">
        <v>40742.0</v>
      </c>
      <c r="BZ40" s="98"/>
      <c r="CA40" s="98"/>
      <c r="CB40" s="97" t="s">
        <v>237</v>
      </c>
      <c r="CC40" s="97" t="s">
        <v>235</v>
      </c>
      <c r="CD40" s="98"/>
    </row>
    <row r="41" hidden="1">
      <c r="A41" s="96">
        <v>22696.0</v>
      </c>
      <c r="B41" s="97" t="s">
        <v>454</v>
      </c>
      <c r="C41" s="97" t="s">
        <v>125</v>
      </c>
      <c r="D41" s="97">
        <v>25.0</v>
      </c>
      <c r="E41" s="97" t="s">
        <v>109</v>
      </c>
      <c r="F41" s="97">
        <v>3.0</v>
      </c>
      <c r="G41" s="97" t="s">
        <v>455</v>
      </c>
      <c r="H41" s="97">
        <v>282.0</v>
      </c>
      <c r="I41" s="97" t="s">
        <v>389</v>
      </c>
      <c r="J41" s="97">
        <v>4.0</v>
      </c>
      <c r="K41" s="97" t="s">
        <v>219</v>
      </c>
      <c r="L41" s="97" t="s">
        <v>220</v>
      </c>
      <c r="M41" s="97" t="s">
        <v>221</v>
      </c>
      <c r="N41" s="97">
        <v>1.0</v>
      </c>
      <c r="O41" s="97" t="s">
        <v>268</v>
      </c>
      <c r="P41" s="97" t="s">
        <v>269</v>
      </c>
      <c r="Q41" s="97" t="s">
        <v>235</v>
      </c>
      <c r="R41" s="97">
        <v>99.0</v>
      </c>
      <c r="S41" s="98"/>
      <c r="T41" s="98"/>
      <c r="U41" s="96">
        <v>1.0</v>
      </c>
      <c r="V41" s="96">
        <v>0.0</v>
      </c>
      <c r="W41" s="96">
        <v>1.0</v>
      </c>
      <c r="X41" s="96">
        <v>0.0</v>
      </c>
      <c r="Y41" s="96">
        <v>0.0</v>
      </c>
      <c r="Z41" s="96">
        <v>0.0</v>
      </c>
      <c r="AA41" s="97" t="s">
        <v>455</v>
      </c>
      <c r="AB41" s="98"/>
      <c r="AC41" s="98"/>
      <c r="AD41" s="97" t="s">
        <v>456</v>
      </c>
      <c r="AF41" s="98"/>
      <c r="AG41" s="98"/>
      <c r="AH41" s="98"/>
      <c r="AI41" s="98"/>
      <c r="AJ41" s="98"/>
      <c r="AK41" s="98"/>
      <c r="AL41" s="98"/>
      <c r="AM41" s="98"/>
      <c r="AN41" s="97" t="s">
        <v>456</v>
      </c>
      <c r="AO41" s="97">
        <v>80600.0</v>
      </c>
      <c r="AP41" s="97" t="s">
        <v>248</v>
      </c>
      <c r="AQ41" s="97">
        <v>1.0</v>
      </c>
      <c r="AR41" s="98"/>
      <c r="AS41" s="98"/>
      <c r="AT41" s="98"/>
      <c r="AU41" s="98"/>
      <c r="AV41" s="97" t="s">
        <v>229</v>
      </c>
      <c r="AW41" s="98"/>
      <c r="AX41" s="99">
        <v>24838.0</v>
      </c>
      <c r="AY41" s="98"/>
      <c r="AZ41" s="98"/>
      <c r="BA41" s="98"/>
      <c r="BB41" s="98"/>
      <c r="BC41" s="98"/>
      <c r="BD41" s="98"/>
      <c r="BE41" s="98"/>
      <c r="BF41" s="98"/>
      <c r="BG41" s="98"/>
      <c r="BH41" s="97" t="s">
        <v>457</v>
      </c>
      <c r="BI41" s="100">
        <v>258083.0</v>
      </c>
      <c r="BJ41" s="97" t="s">
        <v>230</v>
      </c>
      <c r="BK41" s="97" t="s">
        <v>231</v>
      </c>
      <c r="BL41" s="97" t="s">
        <v>232</v>
      </c>
      <c r="BM41" s="97">
        <v>1.0</v>
      </c>
      <c r="BN41" s="97" t="s">
        <v>250</v>
      </c>
      <c r="BO41" s="97">
        <v>1.0</v>
      </c>
      <c r="BP41" s="97" t="s">
        <v>284</v>
      </c>
      <c r="BQ41" s="97" t="s">
        <v>285</v>
      </c>
      <c r="BR41" s="97" t="s">
        <v>274</v>
      </c>
      <c r="BS41" s="97">
        <v>1.0</v>
      </c>
      <c r="BT41" s="97" t="s">
        <v>235</v>
      </c>
      <c r="BU41" s="97">
        <v>6.0</v>
      </c>
      <c r="BV41" s="97" t="s">
        <v>449</v>
      </c>
      <c r="BX41" s="97" t="s">
        <v>253</v>
      </c>
      <c r="BY41" s="99">
        <v>41204.0</v>
      </c>
      <c r="BZ41" s="98"/>
      <c r="CA41" s="98"/>
      <c r="CB41" s="97" t="s">
        <v>237</v>
      </c>
      <c r="CC41" s="97" t="s">
        <v>235</v>
      </c>
      <c r="CD41" s="98"/>
    </row>
    <row r="42" hidden="1">
      <c r="A42" s="96">
        <v>22697.0</v>
      </c>
      <c r="B42" s="97" t="s">
        <v>458</v>
      </c>
      <c r="C42" s="97" t="s">
        <v>125</v>
      </c>
      <c r="D42" s="97">
        <v>25.0</v>
      </c>
      <c r="E42" s="97" t="s">
        <v>109</v>
      </c>
      <c r="F42" s="97">
        <v>3.0</v>
      </c>
      <c r="G42" s="97" t="s">
        <v>459</v>
      </c>
      <c r="H42" s="97">
        <v>302.0</v>
      </c>
      <c r="I42" s="97" t="s">
        <v>389</v>
      </c>
      <c r="J42" s="97">
        <v>4.0</v>
      </c>
      <c r="K42" s="97" t="s">
        <v>219</v>
      </c>
      <c r="L42" s="97" t="s">
        <v>220</v>
      </c>
      <c r="M42" s="97" t="s">
        <v>221</v>
      </c>
      <c r="N42" s="97">
        <v>1.0</v>
      </c>
      <c r="O42" s="97" t="s">
        <v>268</v>
      </c>
      <c r="P42" s="97" t="s">
        <v>269</v>
      </c>
      <c r="Q42" s="97" t="s">
        <v>235</v>
      </c>
      <c r="R42" s="97">
        <v>99.0</v>
      </c>
      <c r="S42" s="98"/>
      <c r="T42" s="98"/>
      <c r="U42" s="96">
        <v>1.0</v>
      </c>
      <c r="V42" s="96">
        <v>0.0</v>
      </c>
      <c r="W42" s="96">
        <v>1.0</v>
      </c>
      <c r="X42" s="96">
        <v>0.0</v>
      </c>
      <c r="Y42" s="96">
        <v>0.0</v>
      </c>
      <c r="Z42" s="96">
        <v>0.0</v>
      </c>
      <c r="AA42" s="97" t="s">
        <v>459</v>
      </c>
      <c r="AB42" s="98"/>
      <c r="AC42" s="98"/>
      <c r="AD42" s="97" t="s">
        <v>460</v>
      </c>
      <c r="AF42" s="98"/>
      <c r="AG42" s="98"/>
      <c r="AH42" s="98"/>
      <c r="AI42" s="98"/>
      <c r="AJ42" s="98"/>
      <c r="AK42" s="98"/>
      <c r="AL42" s="98"/>
      <c r="AM42" s="98"/>
      <c r="AN42" s="97" t="s">
        <v>460</v>
      </c>
      <c r="AO42" s="97">
        <v>80640.0</v>
      </c>
      <c r="AP42" s="97" t="s">
        <v>248</v>
      </c>
      <c r="AQ42" s="97">
        <v>1.0</v>
      </c>
      <c r="AR42" s="98"/>
      <c r="AS42" s="98"/>
      <c r="AT42" s="98"/>
      <c r="AU42" s="98"/>
      <c r="AV42" s="97" t="s">
        <v>229</v>
      </c>
      <c r="AW42" s="98"/>
      <c r="AX42" s="99">
        <v>31413.0</v>
      </c>
      <c r="AY42" s="98"/>
      <c r="AZ42" s="98"/>
      <c r="BA42" s="98"/>
      <c r="BB42" s="98"/>
      <c r="BC42" s="98"/>
      <c r="BD42" s="98"/>
      <c r="BE42" s="98"/>
      <c r="BF42" s="98"/>
      <c r="BG42" s="98"/>
      <c r="BH42" s="100">
        <v>-107592.0</v>
      </c>
      <c r="BI42" s="100">
        <v>258708.0</v>
      </c>
      <c r="BJ42" s="97" t="s">
        <v>230</v>
      </c>
      <c r="BK42" s="97" t="s">
        <v>231</v>
      </c>
      <c r="BL42" s="97" t="s">
        <v>232</v>
      </c>
      <c r="BM42" s="97">
        <v>1.0</v>
      </c>
      <c r="BN42" s="97" t="s">
        <v>233</v>
      </c>
      <c r="BO42" s="97">
        <v>5.0</v>
      </c>
      <c r="BP42" s="98"/>
      <c r="BQ42" s="98"/>
      <c r="BR42" s="97" t="s">
        <v>274</v>
      </c>
      <c r="BS42" s="97">
        <v>1.0</v>
      </c>
      <c r="BT42" s="97" t="s">
        <v>235</v>
      </c>
      <c r="BU42" s="97">
        <v>6.0</v>
      </c>
      <c r="BV42" s="97" t="s">
        <v>449</v>
      </c>
      <c r="BX42" s="97" t="s">
        <v>253</v>
      </c>
      <c r="BY42" s="99">
        <v>41204.0</v>
      </c>
      <c r="BZ42" s="98"/>
      <c r="CA42" s="98"/>
      <c r="CB42" s="97" t="s">
        <v>237</v>
      </c>
      <c r="CC42" s="97" t="s">
        <v>235</v>
      </c>
      <c r="CD42" s="98"/>
    </row>
    <row r="43" hidden="1">
      <c r="A43" s="96">
        <v>22698.0</v>
      </c>
      <c r="B43" s="97" t="s">
        <v>461</v>
      </c>
      <c r="C43" s="97" t="s">
        <v>125</v>
      </c>
      <c r="D43" s="97">
        <v>25.0</v>
      </c>
      <c r="E43" s="97" t="s">
        <v>109</v>
      </c>
      <c r="F43" s="97">
        <v>3.0</v>
      </c>
      <c r="G43" s="97" t="s">
        <v>462</v>
      </c>
      <c r="H43" s="97">
        <v>811.0</v>
      </c>
      <c r="I43" s="97" t="s">
        <v>389</v>
      </c>
      <c r="J43" s="97">
        <v>4.0</v>
      </c>
      <c r="K43" s="97" t="s">
        <v>219</v>
      </c>
      <c r="L43" s="97" t="s">
        <v>220</v>
      </c>
      <c r="M43" s="97" t="s">
        <v>221</v>
      </c>
      <c r="N43" s="97">
        <v>1.0</v>
      </c>
      <c r="O43" s="97" t="s">
        <v>268</v>
      </c>
      <c r="P43" s="97" t="s">
        <v>269</v>
      </c>
      <c r="Q43" s="97" t="s">
        <v>235</v>
      </c>
      <c r="R43" s="97">
        <v>99.0</v>
      </c>
      <c r="S43" s="98"/>
      <c r="T43" s="98"/>
      <c r="U43" s="96">
        <v>1.0</v>
      </c>
      <c r="V43" s="96">
        <v>0.0</v>
      </c>
      <c r="W43" s="96">
        <v>1.0</v>
      </c>
      <c r="X43" s="96">
        <v>0.0</v>
      </c>
      <c r="Y43" s="96">
        <v>0.0</v>
      </c>
      <c r="Z43" s="96">
        <v>0.0</v>
      </c>
      <c r="AA43" s="97" t="s">
        <v>462</v>
      </c>
      <c r="AC43" s="98"/>
      <c r="AD43" s="97" t="s">
        <v>463</v>
      </c>
      <c r="AF43" s="98"/>
      <c r="AG43" s="98"/>
      <c r="AH43" s="98"/>
      <c r="AI43" s="98"/>
      <c r="AJ43" s="98"/>
      <c r="AK43" s="98"/>
      <c r="AL43" s="98"/>
      <c r="AM43" s="98"/>
      <c r="AN43" s="97" t="s">
        <v>463</v>
      </c>
      <c r="AO43" s="97">
        <v>99999.0</v>
      </c>
      <c r="AP43" s="97" t="s">
        <v>248</v>
      </c>
      <c r="AQ43" s="97">
        <v>1.0</v>
      </c>
      <c r="AR43" s="98"/>
      <c r="AS43" s="98"/>
      <c r="AT43" s="98"/>
      <c r="AU43" s="98"/>
      <c r="AV43" s="97" t="s">
        <v>229</v>
      </c>
      <c r="AW43" s="98"/>
      <c r="AX43" s="99">
        <v>32509.0</v>
      </c>
      <c r="AY43" s="98"/>
      <c r="AZ43" s="98"/>
      <c r="BA43" s="98"/>
      <c r="BB43" s="98"/>
      <c r="BC43" s="98"/>
      <c r="BD43" s="98"/>
      <c r="BE43" s="98"/>
      <c r="BF43" s="98"/>
      <c r="BG43" s="98"/>
      <c r="BH43" s="100">
        <v>-107505.0</v>
      </c>
      <c r="BI43" s="100">
        <v>259278.0</v>
      </c>
      <c r="BJ43" s="97" t="s">
        <v>230</v>
      </c>
      <c r="BK43" s="97" t="s">
        <v>231</v>
      </c>
      <c r="BL43" s="97" t="s">
        <v>232</v>
      </c>
      <c r="BM43" s="97">
        <v>1.0</v>
      </c>
      <c r="BN43" s="97" t="s">
        <v>233</v>
      </c>
      <c r="BO43" s="97">
        <v>5.0</v>
      </c>
      <c r="BP43" s="98"/>
      <c r="BQ43" s="98"/>
      <c r="BR43" s="97" t="s">
        <v>274</v>
      </c>
      <c r="BS43" s="97">
        <v>1.0</v>
      </c>
      <c r="BT43" s="97" t="s">
        <v>235</v>
      </c>
      <c r="BU43" s="97">
        <v>6.0</v>
      </c>
      <c r="BV43" s="97" t="s">
        <v>328</v>
      </c>
      <c r="BX43" s="97" t="s">
        <v>253</v>
      </c>
      <c r="BY43" s="99">
        <v>41204.0</v>
      </c>
      <c r="BZ43" s="98"/>
      <c r="CA43" s="98"/>
      <c r="CB43" s="97" t="s">
        <v>237</v>
      </c>
      <c r="CC43" s="97" t="s">
        <v>235</v>
      </c>
      <c r="CD43" s="98"/>
    </row>
    <row r="44" hidden="1">
      <c r="A44" s="96">
        <v>22699.0</v>
      </c>
      <c r="B44" s="97" t="s">
        <v>464</v>
      </c>
      <c r="C44" s="97" t="s">
        <v>125</v>
      </c>
      <c r="D44" s="97">
        <v>25.0</v>
      </c>
      <c r="E44" s="97" t="s">
        <v>109</v>
      </c>
      <c r="F44" s="97">
        <v>3.0</v>
      </c>
      <c r="G44" s="97" t="s">
        <v>465</v>
      </c>
      <c r="H44" s="97">
        <v>821.0</v>
      </c>
      <c r="I44" s="97" t="s">
        <v>389</v>
      </c>
      <c r="J44" s="97">
        <v>4.0</v>
      </c>
      <c r="K44" s="97" t="s">
        <v>219</v>
      </c>
      <c r="L44" s="97" t="s">
        <v>220</v>
      </c>
      <c r="M44" s="97" t="s">
        <v>221</v>
      </c>
      <c r="N44" s="97">
        <v>1.0</v>
      </c>
      <c r="O44" s="97" t="s">
        <v>268</v>
      </c>
      <c r="P44" s="97" t="s">
        <v>269</v>
      </c>
      <c r="Q44" s="97" t="s">
        <v>235</v>
      </c>
      <c r="R44" s="97">
        <v>99.0</v>
      </c>
      <c r="S44" s="98"/>
      <c r="T44" s="98"/>
      <c r="U44" s="96">
        <v>1.0</v>
      </c>
      <c r="V44" s="96">
        <v>0.0</v>
      </c>
      <c r="W44" s="96">
        <v>1.0</v>
      </c>
      <c r="X44" s="96">
        <v>0.0</v>
      </c>
      <c r="Y44" s="96">
        <v>0.0</v>
      </c>
      <c r="Z44" s="96">
        <v>0.0</v>
      </c>
      <c r="AA44" s="97" t="s">
        <v>465</v>
      </c>
      <c r="AB44" s="97">
        <v>5.0</v>
      </c>
      <c r="AC44" s="97" t="s">
        <v>243</v>
      </c>
      <c r="AD44" s="97" t="s">
        <v>466</v>
      </c>
      <c r="AE44" s="97" t="s">
        <v>290</v>
      </c>
      <c r="AF44" s="97" t="s">
        <v>291</v>
      </c>
      <c r="AG44" s="97">
        <v>27.0</v>
      </c>
      <c r="AH44" s="97" t="s">
        <v>467</v>
      </c>
      <c r="AI44" s="97" t="s">
        <v>465</v>
      </c>
      <c r="AJ44" s="98"/>
      <c r="AK44" s="97" t="s">
        <v>291</v>
      </c>
      <c r="AL44" s="98"/>
      <c r="AM44" s="97" t="s">
        <v>291</v>
      </c>
      <c r="AN44" s="97" t="s">
        <v>468</v>
      </c>
      <c r="AO44" s="97">
        <v>80670.0</v>
      </c>
      <c r="AP44" s="97" t="s">
        <v>248</v>
      </c>
      <c r="AQ44" s="97">
        <v>1.0</v>
      </c>
      <c r="AR44" s="98"/>
      <c r="AS44" s="98"/>
      <c r="AT44" s="98"/>
      <c r="AU44" s="98"/>
      <c r="AV44" s="97" t="s">
        <v>229</v>
      </c>
      <c r="AW44" s="98"/>
      <c r="AX44" s="99">
        <v>24473.0</v>
      </c>
      <c r="AY44" s="98"/>
      <c r="AZ44" s="98"/>
      <c r="BA44" s="98"/>
      <c r="BB44" s="98"/>
      <c r="BC44" s="98"/>
      <c r="BD44" s="98"/>
      <c r="BE44" s="98"/>
      <c r="BF44" s="98"/>
      <c r="BG44" s="98"/>
      <c r="BH44" s="100">
        <v>-1073774.0</v>
      </c>
      <c r="BI44" s="100">
        <v>256373.0</v>
      </c>
      <c r="BJ44" s="97" t="s">
        <v>230</v>
      </c>
      <c r="BK44" s="97" t="s">
        <v>231</v>
      </c>
      <c r="BL44" s="97" t="s">
        <v>232</v>
      </c>
      <c r="BM44" s="97">
        <v>1.0</v>
      </c>
      <c r="BN44" s="97" t="s">
        <v>233</v>
      </c>
      <c r="BO44" s="97">
        <v>5.0</v>
      </c>
      <c r="BP44" s="98"/>
      <c r="BQ44" s="98"/>
      <c r="BR44" s="97" t="s">
        <v>274</v>
      </c>
      <c r="BS44" s="97">
        <v>1.0</v>
      </c>
      <c r="BT44" s="97" t="s">
        <v>235</v>
      </c>
      <c r="BU44" s="97">
        <v>6.0</v>
      </c>
      <c r="BV44" s="97" t="s">
        <v>449</v>
      </c>
      <c r="BX44" s="97" t="s">
        <v>253</v>
      </c>
      <c r="BY44" s="99">
        <v>41204.0</v>
      </c>
      <c r="BZ44" s="98"/>
      <c r="CA44" s="98"/>
      <c r="CB44" s="97" t="s">
        <v>237</v>
      </c>
      <c r="CC44" s="97" t="s">
        <v>235</v>
      </c>
      <c r="CD44" s="98"/>
    </row>
    <row r="45" hidden="1">
      <c r="A45" s="96">
        <v>22700.0</v>
      </c>
      <c r="B45" s="97" t="s">
        <v>469</v>
      </c>
      <c r="C45" s="97" t="s">
        <v>125</v>
      </c>
      <c r="D45" s="97">
        <v>25.0</v>
      </c>
      <c r="E45" s="97" t="s">
        <v>109</v>
      </c>
      <c r="F45" s="97">
        <v>3.0</v>
      </c>
      <c r="G45" s="97" t="s">
        <v>470</v>
      </c>
      <c r="H45" s="97">
        <v>826.0</v>
      </c>
      <c r="I45" s="97" t="s">
        <v>389</v>
      </c>
      <c r="J45" s="97">
        <v>4.0</v>
      </c>
      <c r="K45" s="97" t="s">
        <v>219</v>
      </c>
      <c r="L45" s="97" t="s">
        <v>220</v>
      </c>
      <c r="M45" s="97" t="s">
        <v>221</v>
      </c>
      <c r="N45" s="97">
        <v>1.0</v>
      </c>
      <c r="O45" s="97" t="s">
        <v>268</v>
      </c>
      <c r="P45" s="97" t="s">
        <v>269</v>
      </c>
      <c r="Q45" s="97" t="s">
        <v>235</v>
      </c>
      <c r="R45" s="97">
        <v>99.0</v>
      </c>
      <c r="S45" s="98"/>
      <c r="T45" s="98"/>
      <c r="U45" s="96">
        <v>1.0</v>
      </c>
      <c r="V45" s="96">
        <v>0.0</v>
      </c>
      <c r="W45" s="96">
        <v>1.0</v>
      </c>
      <c r="X45" s="96">
        <v>0.0</v>
      </c>
      <c r="Y45" s="96">
        <v>0.0</v>
      </c>
      <c r="Z45" s="96">
        <v>0.0</v>
      </c>
      <c r="AA45" s="97" t="s">
        <v>470</v>
      </c>
      <c r="AB45" s="98"/>
      <c r="AC45" s="98"/>
      <c r="AD45" s="97" t="s">
        <v>445</v>
      </c>
      <c r="AE45" s="98"/>
      <c r="AF45" s="98"/>
      <c r="AG45" s="98"/>
      <c r="AH45" s="98"/>
      <c r="AI45" s="98"/>
      <c r="AJ45" s="98"/>
      <c r="AK45" s="98"/>
      <c r="AL45" s="98"/>
      <c r="AM45" s="98"/>
      <c r="AN45" s="97" t="s">
        <v>445</v>
      </c>
      <c r="AO45" s="97">
        <v>99999.0</v>
      </c>
      <c r="AP45" s="97" t="s">
        <v>248</v>
      </c>
      <c r="AQ45" s="97">
        <v>1.0</v>
      </c>
      <c r="AR45" s="98"/>
      <c r="AS45" s="98"/>
      <c r="AT45" s="98"/>
      <c r="AU45" s="98"/>
      <c r="AV45" s="97" t="s">
        <v>229</v>
      </c>
      <c r="AW45" s="98"/>
      <c r="AX45" s="99">
        <v>36069.0</v>
      </c>
      <c r="AY45" s="98"/>
      <c r="AZ45" s="98"/>
      <c r="BA45" s="98"/>
      <c r="BB45" s="98"/>
      <c r="BC45" s="98"/>
      <c r="BD45" s="98"/>
      <c r="BE45" s="98"/>
      <c r="BF45" s="98"/>
      <c r="BG45" s="98"/>
      <c r="BH45" s="100">
        <v>-107577.0</v>
      </c>
      <c r="BI45" s="100">
        <v>255917.0</v>
      </c>
      <c r="BJ45" s="97" t="s">
        <v>230</v>
      </c>
      <c r="BK45" s="97" t="s">
        <v>231</v>
      </c>
      <c r="BL45" s="97" t="s">
        <v>232</v>
      </c>
      <c r="BM45" s="97">
        <v>1.0</v>
      </c>
      <c r="BN45" s="97" t="s">
        <v>250</v>
      </c>
      <c r="BO45" s="97">
        <v>1.0</v>
      </c>
      <c r="BP45" s="97" t="s">
        <v>284</v>
      </c>
      <c r="BQ45" s="97" t="s">
        <v>285</v>
      </c>
      <c r="BR45" s="97" t="s">
        <v>274</v>
      </c>
      <c r="BS45" s="97">
        <v>1.0</v>
      </c>
      <c r="BT45" s="97" t="s">
        <v>235</v>
      </c>
      <c r="BU45" s="97">
        <v>6.0</v>
      </c>
      <c r="BV45" s="97" t="s">
        <v>275</v>
      </c>
      <c r="BX45" s="97" t="s">
        <v>253</v>
      </c>
      <c r="BY45" s="99">
        <v>41204.0</v>
      </c>
      <c r="BZ45" s="98"/>
      <c r="CA45" s="98"/>
      <c r="CB45" s="97" t="s">
        <v>237</v>
      </c>
      <c r="CC45" s="97" t="s">
        <v>235</v>
      </c>
      <c r="CD45" s="98"/>
    </row>
    <row r="46" hidden="1">
      <c r="A46" s="96">
        <v>22701.0</v>
      </c>
      <c r="B46" s="97" t="s">
        <v>471</v>
      </c>
      <c r="C46" s="97" t="s">
        <v>125</v>
      </c>
      <c r="D46" s="97">
        <v>25.0</v>
      </c>
      <c r="E46" s="97" t="s">
        <v>109</v>
      </c>
      <c r="F46" s="97">
        <v>3.0</v>
      </c>
      <c r="G46" s="97" t="s">
        <v>472</v>
      </c>
      <c r="H46" s="97">
        <v>835.0</v>
      </c>
      <c r="I46" s="97" t="s">
        <v>389</v>
      </c>
      <c r="J46" s="97">
        <v>4.0</v>
      </c>
      <c r="K46" s="97" t="s">
        <v>219</v>
      </c>
      <c r="L46" s="97" t="s">
        <v>220</v>
      </c>
      <c r="M46" s="97" t="s">
        <v>221</v>
      </c>
      <c r="N46" s="97">
        <v>1.0</v>
      </c>
      <c r="O46" s="97" t="s">
        <v>268</v>
      </c>
      <c r="P46" s="97" t="s">
        <v>269</v>
      </c>
      <c r="Q46" s="97" t="s">
        <v>235</v>
      </c>
      <c r="R46" s="97">
        <v>99.0</v>
      </c>
      <c r="S46" s="98"/>
      <c r="T46" s="98"/>
      <c r="U46" s="96">
        <v>1.0</v>
      </c>
      <c r="V46" s="96">
        <v>0.0</v>
      </c>
      <c r="W46" s="96">
        <v>1.0</v>
      </c>
      <c r="X46" s="96">
        <v>0.0</v>
      </c>
      <c r="Y46" s="96">
        <v>0.0</v>
      </c>
      <c r="Z46" s="96">
        <v>0.0</v>
      </c>
      <c r="AA46" s="97" t="s">
        <v>472</v>
      </c>
      <c r="AB46" s="98"/>
      <c r="AC46" s="98"/>
      <c r="AD46" s="97" t="s">
        <v>445</v>
      </c>
      <c r="AE46" s="98"/>
      <c r="AF46" s="98"/>
      <c r="AG46" s="98"/>
      <c r="AH46" s="98"/>
      <c r="AI46" s="98"/>
      <c r="AJ46" s="98"/>
      <c r="AK46" s="98"/>
      <c r="AL46" s="98"/>
      <c r="AM46" s="98"/>
      <c r="AN46" s="97" t="s">
        <v>445</v>
      </c>
      <c r="AO46" s="97">
        <v>80627.0</v>
      </c>
      <c r="AP46" s="97" t="s">
        <v>248</v>
      </c>
      <c r="AQ46" s="97">
        <v>1.0</v>
      </c>
      <c r="AR46" s="98"/>
      <c r="AS46" s="98"/>
      <c r="AT46" s="98"/>
      <c r="AU46" s="98"/>
      <c r="AV46" s="97" t="s">
        <v>229</v>
      </c>
      <c r="AW46" s="98"/>
      <c r="AX46" s="99">
        <v>36069.0</v>
      </c>
      <c r="AY46" s="98"/>
      <c r="AZ46" s="98"/>
      <c r="BA46" s="98"/>
      <c r="BB46" s="98"/>
      <c r="BC46" s="98"/>
      <c r="BD46" s="98"/>
      <c r="BE46" s="98"/>
      <c r="BF46" s="98"/>
      <c r="BG46" s="98"/>
      <c r="BH46" s="100">
        <v>-107149.0</v>
      </c>
      <c r="BI46" s="100">
        <v>256989.0</v>
      </c>
      <c r="BJ46" s="97" t="s">
        <v>230</v>
      </c>
      <c r="BK46" s="97" t="s">
        <v>231</v>
      </c>
      <c r="BL46" s="97" t="s">
        <v>232</v>
      </c>
      <c r="BM46" s="97">
        <v>1.0</v>
      </c>
      <c r="BN46" s="97" t="s">
        <v>233</v>
      </c>
      <c r="BO46" s="97">
        <v>5.0</v>
      </c>
      <c r="BP46" s="98"/>
      <c r="BQ46" s="98"/>
      <c r="BR46" s="97" t="s">
        <v>274</v>
      </c>
      <c r="BS46" s="97">
        <v>1.0</v>
      </c>
      <c r="BT46" s="97" t="s">
        <v>235</v>
      </c>
      <c r="BU46" s="97">
        <v>6.0</v>
      </c>
      <c r="BV46" s="98"/>
      <c r="BW46" s="98"/>
      <c r="BX46" s="97" t="s">
        <v>253</v>
      </c>
      <c r="BY46" s="99">
        <v>40742.0</v>
      </c>
      <c r="BZ46" s="98"/>
      <c r="CA46" s="98"/>
      <c r="CB46" s="97" t="s">
        <v>237</v>
      </c>
      <c r="CC46" s="97" t="s">
        <v>235</v>
      </c>
      <c r="CD46" s="98"/>
    </row>
    <row r="47" hidden="1">
      <c r="A47" s="96">
        <v>22702.0</v>
      </c>
      <c r="B47" s="97" t="s">
        <v>473</v>
      </c>
      <c r="C47" s="97" t="s">
        <v>125</v>
      </c>
      <c r="D47" s="97">
        <v>25.0</v>
      </c>
      <c r="E47" s="97" t="s">
        <v>109</v>
      </c>
      <c r="F47" s="97">
        <v>3.0</v>
      </c>
      <c r="G47" s="97" t="s">
        <v>474</v>
      </c>
      <c r="H47" s="97">
        <v>1112.0</v>
      </c>
      <c r="I47" s="97" t="s">
        <v>389</v>
      </c>
      <c r="J47" s="97">
        <v>4.0</v>
      </c>
      <c r="K47" s="97" t="s">
        <v>219</v>
      </c>
      <c r="L47" s="97" t="s">
        <v>220</v>
      </c>
      <c r="M47" s="97" t="s">
        <v>221</v>
      </c>
      <c r="N47" s="97">
        <v>1.0</v>
      </c>
      <c r="O47" s="97" t="s">
        <v>268</v>
      </c>
      <c r="P47" s="97" t="s">
        <v>269</v>
      </c>
      <c r="Q47" s="97" t="s">
        <v>235</v>
      </c>
      <c r="R47" s="97">
        <v>99.0</v>
      </c>
      <c r="S47" s="98"/>
      <c r="T47" s="98"/>
      <c r="U47" s="96">
        <v>0.0</v>
      </c>
      <c r="V47" s="96">
        <v>0.0</v>
      </c>
      <c r="W47" s="96">
        <v>0.0</v>
      </c>
      <c r="X47" s="96">
        <v>0.0</v>
      </c>
      <c r="Y47" s="96">
        <v>0.0</v>
      </c>
      <c r="Z47" s="96">
        <v>0.0</v>
      </c>
      <c r="AA47" s="97" t="s">
        <v>474</v>
      </c>
      <c r="AB47" s="98"/>
      <c r="AC47" s="98"/>
      <c r="AD47" s="97" t="s">
        <v>475</v>
      </c>
      <c r="AF47" s="98"/>
      <c r="AG47" s="98"/>
      <c r="AH47" s="98"/>
      <c r="AI47" s="98"/>
      <c r="AJ47" s="98"/>
      <c r="AK47" s="98"/>
      <c r="AL47" s="98"/>
      <c r="AM47" s="98"/>
      <c r="AN47" s="97" t="s">
        <v>475</v>
      </c>
      <c r="AO47" s="97">
        <v>99999.0</v>
      </c>
      <c r="AP47" s="97" t="s">
        <v>228</v>
      </c>
      <c r="AQ47" s="97">
        <v>3.0</v>
      </c>
      <c r="AR47" s="98"/>
      <c r="AS47" s="98"/>
      <c r="AT47" s="98"/>
      <c r="AU47" s="98"/>
      <c r="AV47" s="97" t="s">
        <v>229</v>
      </c>
      <c r="AW47" s="98"/>
      <c r="AX47" s="99">
        <v>35796.0</v>
      </c>
      <c r="AY47" s="98"/>
      <c r="AZ47" s="98"/>
      <c r="BA47" s="98"/>
      <c r="BB47" s="98"/>
      <c r="BC47" s="98"/>
      <c r="BD47" s="98"/>
      <c r="BE47" s="98"/>
      <c r="BF47" s="98"/>
      <c r="BG47" s="98"/>
      <c r="BH47" s="100">
        <v>-107441.0</v>
      </c>
      <c r="BI47" s="100">
        <v>261097.0</v>
      </c>
      <c r="BJ47" s="97" t="s">
        <v>230</v>
      </c>
      <c r="BK47" s="97" t="s">
        <v>231</v>
      </c>
      <c r="BL47" s="97" t="s">
        <v>232</v>
      </c>
      <c r="BM47" s="97">
        <v>1.0</v>
      </c>
      <c r="BN47" s="97" t="s">
        <v>233</v>
      </c>
      <c r="BO47" s="97">
        <v>5.0</v>
      </c>
      <c r="BP47" s="98"/>
      <c r="BQ47" s="98"/>
      <c r="BR47" s="97" t="s">
        <v>274</v>
      </c>
      <c r="BS47" s="97">
        <v>1.0</v>
      </c>
      <c r="BT47" s="97" t="s">
        <v>235</v>
      </c>
      <c r="BU47" s="97">
        <v>6.0</v>
      </c>
      <c r="BV47" s="98"/>
      <c r="BW47" s="98"/>
      <c r="BX47" s="97" t="s">
        <v>236</v>
      </c>
      <c r="BY47" s="99">
        <v>39559.0</v>
      </c>
      <c r="BZ47" s="98"/>
      <c r="CA47" s="98"/>
      <c r="CB47" s="97" t="s">
        <v>237</v>
      </c>
      <c r="CC47" s="97" t="s">
        <v>235</v>
      </c>
      <c r="CD47" s="98"/>
    </row>
    <row r="48" hidden="1">
      <c r="A48" s="96">
        <v>22703.0</v>
      </c>
      <c r="B48" s="97" t="s">
        <v>476</v>
      </c>
      <c r="C48" s="97" t="s">
        <v>125</v>
      </c>
      <c r="D48" s="97">
        <v>25.0</v>
      </c>
      <c r="E48" s="97" t="s">
        <v>111</v>
      </c>
      <c r="F48" s="97">
        <v>4.0</v>
      </c>
      <c r="G48" s="97" t="s">
        <v>111</v>
      </c>
      <c r="H48" s="97">
        <v>1.0</v>
      </c>
      <c r="I48" s="97" t="s">
        <v>120</v>
      </c>
      <c r="J48" s="97">
        <v>6.0</v>
      </c>
      <c r="K48" s="97" t="s">
        <v>219</v>
      </c>
      <c r="L48" s="97" t="s">
        <v>220</v>
      </c>
      <c r="M48" s="97" t="s">
        <v>239</v>
      </c>
      <c r="N48" s="97">
        <v>2.0</v>
      </c>
      <c r="O48" s="97" t="s">
        <v>357</v>
      </c>
      <c r="P48" s="97" t="s">
        <v>358</v>
      </c>
      <c r="Q48" s="97" t="s">
        <v>235</v>
      </c>
      <c r="R48" s="97">
        <v>99.0</v>
      </c>
      <c r="S48" s="98"/>
      <c r="T48" s="98"/>
      <c r="U48" s="96">
        <v>6.0</v>
      </c>
      <c r="V48" s="96">
        <v>0.0</v>
      </c>
      <c r="W48" s="96">
        <v>6.0</v>
      </c>
      <c r="X48" s="96">
        <v>13.0</v>
      </c>
      <c r="Y48" s="96">
        <v>0.0</v>
      </c>
      <c r="Z48" s="96">
        <v>13.0</v>
      </c>
      <c r="AA48" s="97" t="s">
        <v>477</v>
      </c>
      <c r="AC48" s="98"/>
      <c r="AD48" s="97" t="s">
        <v>478</v>
      </c>
      <c r="AE48" s="97" t="s">
        <v>343</v>
      </c>
      <c r="AF48" s="98"/>
      <c r="AG48" s="98"/>
      <c r="AH48" s="98"/>
      <c r="AI48" s="97" t="s">
        <v>362</v>
      </c>
      <c r="AJ48" s="98"/>
      <c r="AK48" s="98"/>
      <c r="AL48" s="98"/>
      <c r="AM48" s="98"/>
      <c r="AN48" s="97" t="s">
        <v>479</v>
      </c>
      <c r="AO48" s="97">
        <v>82600.0</v>
      </c>
      <c r="AP48" s="97" t="s">
        <v>248</v>
      </c>
      <c r="AQ48" s="97">
        <v>1.0</v>
      </c>
      <c r="AR48" s="98"/>
      <c r="AS48" s="98"/>
      <c r="AT48" s="98"/>
      <c r="AU48" s="98"/>
      <c r="AV48" s="97" t="s">
        <v>229</v>
      </c>
      <c r="AW48" s="98"/>
      <c r="AX48" s="99">
        <v>37226.0</v>
      </c>
      <c r="AY48" s="98"/>
      <c r="AZ48" s="98"/>
      <c r="BA48" s="98"/>
      <c r="BB48" s="98"/>
      <c r="BC48" s="98"/>
      <c r="BD48" s="98"/>
      <c r="BE48" s="98"/>
      <c r="BF48" s="98"/>
      <c r="BG48" s="98"/>
      <c r="BH48" s="100">
        <v>-1.06066862018833E16</v>
      </c>
      <c r="BI48" s="100">
        <v>2.32853975834758E16</v>
      </c>
      <c r="BJ48" s="97" t="s">
        <v>230</v>
      </c>
      <c r="BK48" s="97" t="s">
        <v>231</v>
      </c>
      <c r="BL48" s="97" t="s">
        <v>249</v>
      </c>
      <c r="BM48" s="97">
        <v>2.0</v>
      </c>
      <c r="BN48" s="97" t="s">
        <v>233</v>
      </c>
      <c r="BO48" s="97">
        <v>5.0</v>
      </c>
      <c r="BP48" s="98"/>
      <c r="BQ48" s="98"/>
      <c r="BR48" s="97" t="s">
        <v>234</v>
      </c>
      <c r="BS48" s="97">
        <v>2.0</v>
      </c>
      <c r="BT48" s="97" t="s">
        <v>235</v>
      </c>
      <c r="BU48" s="97">
        <v>6.0</v>
      </c>
      <c r="BV48" s="98"/>
      <c r="BW48" s="98"/>
      <c r="BX48" s="97" t="s">
        <v>253</v>
      </c>
      <c r="BY48" s="99">
        <v>40700.0</v>
      </c>
      <c r="BZ48" s="98"/>
      <c r="CA48" s="98"/>
      <c r="CB48" s="97" t="s">
        <v>237</v>
      </c>
      <c r="CC48" s="97" t="s">
        <v>235</v>
      </c>
      <c r="CD48" s="98"/>
    </row>
    <row r="49" hidden="1">
      <c r="A49" s="96">
        <v>22704.0</v>
      </c>
      <c r="B49" s="97" t="s">
        <v>480</v>
      </c>
      <c r="C49" s="97" t="s">
        <v>125</v>
      </c>
      <c r="D49" s="97">
        <v>25.0</v>
      </c>
      <c r="E49" s="97" t="s">
        <v>111</v>
      </c>
      <c r="F49" s="97">
        <v>4.0</v>
      </c>
      <c r="G49" s="97" t="s">
        <v>111</v>
      </c>
      <c r="H49" s="97">
        <v>1.0</v>
      </c>
      <c r="I49" s="97" t="s">
        <v>120</v>
      </c>
      <c r="J49" s="97">
        <v>6.0</v>
      </c>
      <c r="K49" s="97" t="s">
        <v>219</v>
      </c>
      <c r="L49" s="97" t="s">
        <v>220</v>
      </c>
      <c r="M49" s="97" t="s">
        <v>221</v>
      </c>
      <c r="N49" s="97">
        <v>1.0</v>
      </c>
      <c r="O49" s="97" t="s">
        <v>260</v>
      </c>
      <c r="P49" s="97" t="s">
        <v>261</v>
      </c>
      <c r="Q49" s="97" t="s">
        <v>235</v>
      </c>
      <c r="R49" s="97">
        <v>99.0</v>
      </c>
      <c r="S49" s="98"/>
      <c r="T49" s="98"/>
      <c r="U49" s="96">
        <v>4.0</v>
      </c>
      <c r="V49" s="96">
        <v>2.0</v>
      </c>
      <c r="W49" s="96">
        <v>6.0</v>
      </c>
      <c r="X49" s="96">
        <v>0.0</v>
      </c>
      <c r="Y49" s="96">
        <v>0.0</v>
      </c>
      <c r="Z49" s="96">
        <v>0.0</v>
      </c>
      <c r="AA49" s="97" t="s">
        <v>111</v>
      </c>
      <c r="AB49" s="98"/>
      <c r="AC49" s="98"/>
      <c r="AD49" s="97" t="s">
        <v>481</v>
      </c>
      <c r="AE49" s="97" t="s">
        <v>263</v>
      </c>
      <c r="AF49" s="98"/>
      <c r="AG49" s="98"/>
      <c r="AH49" s="98"/>
      <c r="AI49" s="97" t="s">
        <v>264</v>
      </c>
      <c r="AJ49" s="98"/>
      <c r="AK49" s="98"/>
      <c r="AL49" s="98"/>
      <c r="AM49" s="98"/>
      <c r="AN49" s="97" t="s">
        <v>481</v>
      </c>
      <c r="AO49" s="97">
        <v>82600.0</v>
      </c>
      <c r="AP49" s="97" t="s">
        <v>248</v>
      </c>
      <c r="AQ49" s="97">
        <v>1.0</v>
      </c>
      <c r="AR49" s="98"/>
      <c r="AS49" s="98"/>
      <c r="AT49" s="98"/>
      <c r="AU49" s="98"/>
      <c r="AV49" s="97" t="s">
        <v>229</v>
      </c>
      <c r="AW49" s="98"/>
      <c r="AX49" s="99">
        <v>18902.0</v>
      </c>
      <c r="AY49" s="98"/>
      <c r="AZ49" s="98"/>
      <c r="BA49" s="98"/>
      <c r="BB49" s="98"/>
      <c r="BC49" s="98"/>
      <c r="BD49" s="98"/>
      <c r="BE49" s="98"/>
      <c r="BF49" s="98"/>
      <c r="BG49" s="98"/>
      <c r="BH49" s="100">
        <v>-106072.0</v>
      </c>
      <c r="BI49" s="100">
        <v>232864.0</v>
      </c>
      <c r="BJ49" s="97" t="s">
        <v>230</v>
      </c>
      <c r="BK49" s="97" t="s">
        <v>231</v>
      </c>
      <c r="BL49" s="97" t="s">
        <v>232</v>
      </c>
      <c r="BM49" s="97">
        <v>1.0</v>
      </c>
      <c r="BN49" s="97" t="s">
        <v>250</v>
      </c>
      <c r="BO49" s="97">
        <v>1.0</v>
      </c>
      <c r="BP49" s="97" t="s">
        <v>284</v>
      </c>
      <c r="BQ49" s="97" t="s">
        <v>285</v>
      </c>
      <c r="BR49" s="97" t="s">
        <v>234</v>
      </c>
      <c r="BS49" s="97">
        <v>2.0</v>
      </c>
      <c r="BT49" s="97" t="s">
        <v>235</v>
      </c>
      <c r="BU49" s="97">
        <v>6.0</v>
      </c>
      <c r="BV49" s="97" t="s">
        <v>328</v>
      </c>
      <c r="BX49" s="97" t="s">
        <v>253</v>
      </c>
      <c r="BY49" s="99">
        <v>42429.0</v>
      </c>
      <c r="BZ49" s="98"/>
      <c r="CA49" s="98"/>
      <c r="CB49" s="97" t="s">
        <v>237</v>
      </c>
      <c r="CC49" s="97" t="s">
        <v>235</v>
      </c>
      <c r="CD49" s="98"/>
    </row>
    <row r="50" hidden="1">
      <c r="A50" s="96">
        <v>22705.0</v>
      </c>
      <c r="B50" s="97" t="s">
        <v>482</v>
      </c>
      <c r="C50" s="97" t="s">
        <v>125</v>
      </c>
      <c r="D50" s="97">
        <v>25.0</v>
      </c>
      <c r="E50" s="97" t="s">
        <v>111</v>
      </c>
      <c r="F50" s="97">
        <v>4.0</v>
      </c>
      <c r="G50" s="97" t="s">
        <v>483</v>
      </c>
      <c r="H50" s="97">
        <v>3.0</v>
      </c>
      <c r="I50" s="97" t="s">
        <v>120</v>
      </c>
      <c r="J50" s="97">
        <v>6.0</v>
      </c>
      <c r="K50" s="97" t="s">
        <v>219</v>
      </c>
      <c r="L50" s="97" t="s">
        <v>220</v>
      </c>
      <c r="M50" s="97" t="s">
        <v>221</v>
      </c>
      <c r="N50" s="97">
        <v>1.0</v>
      </c>
      <c r="O50" s="97" t="s">
        <v>268</v>
      </c>
      <c r="P50" s="97" t="s">
        <v>269</v>
      </c>
      <c r="Q50" s="97" t="s">
        <v>235</v>
      </c>
      <c r="R50" s="97">
        <v>99.0</v>
      </c>
      <c r="S50" s="98"/>
      <c r="T50" s="98"/>
      <c r="U50" s="96">
        <v>1.0</v>
      </c>
      <c r="V50" s="96">
        <v>0.0</v>
      </c>
      <c r="W50" s="96">
        <v>1.0</v>
      </c>
      <c r="X50" s="96">
        <v>0.0</v>
      </c>
      <c r="Y50" s="96">
        <v>0.0</v>
      </c>
      <c r="Z50" s="96">
        <v>0.0</v>
      </c>
      <c r="AA50" s="97" t="s">
        <v>484</v>
      </c>
      <c r="AD50" s="97" t="s">
        <v>445</v>
      </c>
      <c r="AE50" s="98"/>
      <c r="AF50" s="98"/>
      <c r="AG50" s="98"/>
      <c r="AH50" s="98"/>
      <c r="AI50" s="98"/>
      <c r="AJ50" s="98"/>
      <c r="AK50" s="98"/>
      <c r="AL50" s="98"/>
      <c r="AM50" s="98"/>
      <c r="AN50" s="97" t="s">
        <v>445</v>
      </c>
      <c r="AO50" s="97">
        <v>82620.0</v>
      </c>
      <c r="AP50" s="97" t="s">
        <v>248</v>
      </c>
      <c r="AQ50" s="97">
        <v>1.0</v>
      </c>
      <c r="AR50" s="98"/>
      <c r="AS50" s="98"/>
      <c r="AT50" s="98"/>
      <c r="AU50" s="98"/>
      <c r="AV50" s="97" t="s">
        <v>229</v>
      </c>
      <c r="AW50" s="98"/>
      <c r="AX50" s="99">
        <v>27699.0</v>
      </c>
      <c r="AY50" s="98"/>
      <c r="AZ50" s="98"/>
      <c r="BA50" s="98"/>
      <c r="BB50" s="98"/>
      <c r="BC50" s="98"/>
      <c r="BD50" s="98"/>
      <c r="BE50" s="98"/>
      <c r="BF50" s="98"/>
      <c r="BG50" s="98"/>
      <c r="BH50" s="100">
        <v>-106087.0</v>
      </c>
      <c r="BI50" s="100">
        <v>231626.0</v>
      </c>
      <c r="BJ50" s="97" t="s">
        <v>230</v>
      </c>
      <c r="BK50" s="97" t="s">
        <v>231</v>
      </c>
      <c r="BL50" s="97" t="s">
        <v>232</v>
      </c>
      <c r="BM50" s="97">
        <v>1.0</v>
      </c>
      <c r="BN50" s="97" t="s">
        <v>250</v>
      </c>
      <c r="BO50" s="97">
        <v>1.0</v>
      </c>
      <c r="BP50" s="97" t="s">
        <v>284</v>
      </c>
      <c r="BQ50" s="97" t="s">
        <v>285</v>
      </c>
      <c r="BR50" s="97" t="s">
        <v>274</v>
      </c>
      <c r="BS50" s="97">
        <v>1.0</v>
      </c>
      <c r="BT50" s="97" t="s">
        <v>235</v>
      </c>
      <c r="BU50" s="97">
        <v>6.0</v>
      </c>
      <c r="BV50" s="97" t="s">
        <v>299</v>
      </c>
      <c r="BX50" s="97" t="s">
        <v>253</v>
      </c>
      <c r="BY50" s="99">
        <v>40742.0</v>
      </c>
      <c r="BZ50" s="98"/>
      <c r="CA50" s="98"/>
      <c r="CB50" s="97" t="s">
        <v>237</v>
      </c>
      <c r="CC50" s="97" t="s">
        <v>235</v>
      </c>
      <c r="CD50" s="98"/>
    </row>
    <row r="51" hidden="1">
      <c r="A51" s="96">
        <v>22706.0</v>
      </c>
      <c r="B51" s="97" t="s">
        <v>485</v>
      </c>
      <c r="C51" s="97" t="s">
        <v>125</v>
      </c>
      <c r="D51" s="97">
        <v>25.0</v>
      </c>
      <c r="E51" s="97" t="s">
        <v>111</v>
      </c>
      <c r="F51" s="97">
        <v>4.0</v>
      </c>
      <c r="G51" s="97" t="s">
        <v>486</v>
      </c>
      <c r="H51" s="97">
        <v>39.0</v>
      </c>
      <c r="I51" s="97" t="s">
        <v>120</v>
      </c>
      <c r="J51" s="97">
        <v>6.0</v>
      </c>
      <c r="K51" s="97" t="s">
        <v>219</v>
      </c>
      <c r="L51" s="97" t="s">
        <v>220</v>
      </c>
      <c r="M51" s="97" t="s">
        <v>221</v>
      </c>
      <c r="N51" s="97">
        <v>1.0</v>
      </c>
      <c r="O51" s="97" t="s">
        <v>268</v>
      </c>
      <c r="P51" s="97" t="s">
        <v>269</v>
      </c>
      <c r="Q51" s="97" t="s">
        <v>235</v>
      </c>
      <c r="R51" s="97">
        <v>99.0</v>
      </c>
      <c r="S51" s="98"/>
      <c r="T51" s="98"/>
      <c r="U51" s="96">
        <v>1.0</v>
      </c>
      <c r="V51" s="96">
        <v>0.0</v>
      </c>
      <c r="W51" s="96">
        <v>1.0</v>
      </c>
      <c r="X51" s="96">
        <v>0.0</v>
      </c>
      <c r="Y51" s="96">
        <v>0.0</v>
      </c>
      <c r="Z51" s="96">
        <v>0.0</v>
      </c>
      <c r="AA51" s="97" t="s">
        <v>487</v>
      </c>
      <c r="AB51" s="97">
        <v>24.0</v>
      </c>
      <c r="AC51" s="97" t="s">
        <v>488</v>
      </c>
      <c r="AD51" s="97" t="s">
        <v>489</v>
      </c>
      <c r="AE51" s="97" t="s">
        <v>290</v>
      </c>
      <c r="AF51" s="97" t="s">
        <v>291</v>
      </c>
      <c r="AG51" s="97">
        <v>25.0</v>
      </c>
      <c r="AH51" s="97" t="s">
        <v>354</v>
      </c>
      <c r="AI51" s="97" t="s">
        <v>487</v>
      </c>
      <c r="AK51" s="97" t="s">
        <v>291</v>
      </c>
      <c r="AL51" s="98"/>
      <c r="AM51" s="97" t="s">
        <v>291</v>
      </c>
      <c r="AN51" s="97" t="s">
        <v>291</v>
      </c>
      <c r="AO51" s="97">
        <v>82640.0</v>
      </c>
      <c r="AP51" s="97" t="s">
        <v>248</v>
      </c>
      <c r="AQ51" s="97">
        <v>1.0</v>
      </c>
      <c r="AR51" s="98"/>
      <c r="AS51" s="98"/>
      <c r="AT51" s="98"/>
      <c r="AU51" s="98"/>
      <c r="AV51" s="97" t="s">
        <v>229</v>
      </c>
      <c r="AW51" s="98"/>
      <c r="AX51" s="99">
        <v>32540.0</v>
      </c>
      <c r="AY51" s="98"/>
      <c r="AZ51" s="98"/>
      <c r="BA51" s="98"/>
      <c r="BB51" s="98"/>
      <c r="BC51" s="98"/>
      <c r="BD51" s="98"/>
      <c r="BE51" s="98"/>
      <c r="BF51" s="98"/>
      <c r="BG51" s="98"/>
      <c r="BH51" s="100">
        <v>-1061667.0</v>
      </c>
      <c r="BI51" s="100">
        <v>233948.0</v>
      </c>
      <c r="BJ51" s="97" t="s">
        <v>230</v>
      </c>
      <c r="BK51" s="97" t="s">
        <v>231</v>
      </c>
      <c r="BL51" s="97" t="s">
        <v>232</v>
      </c>
      <c r="BM51" s="97">
        <v>1.0</v>
      </c>
      <c r="BN51" s="97" t="s">
        <v>233</v>
      </c>
      <c r="BO51" s="97">
        <v>5.0</v>
      </c>
      <c r="BP51" s="98"/>
      <c r="BQ51" s="98"/>
      <c r="BR51" s="97" t="s">
        <v>274</v>
      </c>
      <c r="BS51" s="97">
        <v>1.0</v>
      </c>
      <c r="BT51" s="97" t="s">
        <v>235</v>
      </c>
      <c r="BU51" s="97">
        <v>6.0</v>
      </c>
      <c r="BV51" s="97" t="s">
        <v>328</v>
      </c>
      <c r="BX51" s="97" t="s">
        <v>253</v>
      </c>
      <c r="BY51" s="99">
        <v>40742.0</v>
      </c>
      <c r="BZ51" s="98"/>
      <c r="CA51" s="98"/>
      <c r="CB51" s="97" t="s">
        <v>237</v>
      </c>
      <c r="CC51" s="97" t="s">
        <v>235</v>
      </c>
      <c r="CD51" s="98"/>
    </row>
    <row r="52" hidden="1">
      <c r="A52" s="96">
        <v>22707.0</v>
      </c>
      <c r="B52" s="97" t="s">
        <v>490</v>
      </c>
      <c r="C52" s="97" t="s">
        <v>125</v>
      </c>
      <c r="D52" s="97">
        <v>25.0</v>
      </c>
      <c r="E52" s="97" t="s">
        <v>111</v>
      </c>
      <c r="F52" s="97">
        <v>4.0</v>
      </c>
      <c r="G52" s="97" t="s">
        <v>491</v>
      </c>
      <c r="H52" s="97">
        <v>100.0</v>
      </c>
      <c r="I52" s="97" t="s">
        <v>120</v>
      </c>
      <c r="J52" s="97">
        <v>6.0</v>
      </c>
      <c r="K52" s="97" t="s">
        <v>219</v>
      </c>
      <c r="L52" s="97" t="s">
        <v>220</v>
      </c>
      <c r="M52" s="97" t="s">
        <v>221</v>
      </c>
      <c r="N52" s="97">
        <v>1.0</v>
      </c>
      <c r="O52" s="97" t="s">
        <v>268</v>
      </c>
      <c r="P52" s="97" t="s">
        <v>269</v>
      </c>
      <c r="Q52" s="97" t="s">
        <v>235</v>
      </c>
      <c r="R52" s="97">
        <v>99.0</v>
      </c>
      <c r="S52" s="98"/>
      <c r="T52" s="98"/>
      <c r="U52" s="96">
        <v>1.0</v>
      </c>
      <c r="V52" s="96">
        <v>0.0</v>
      </c>
      <c r="W52" s="96">
        <v>1.0</v>
      </c>
      <c r="X52" s="96">
        <v>0.0</v>
      </c>
      <c r="Y52" s="96">
        <v>0.0</v>
      </c>
      <c r="Z52" s="96">
        <v>0.0</v>
      </c>
      <c r="AA52" s="97" t="s">
        <v>491</v>
      </c>
      <c r="AB52" s="98"/>
      <c r="AC52" s="98"/>
      <c r="AD52" s="97" t="s">
        <v>445</v>
      </c>
      <c r="AE52" s="98"/>
      <c r="AF52" s="98"/>
      <c r="AG52" s="98"/>
      <c r="AH52" s="98"/>
      <c r="AI52" s="98"/>
      <c r="AJ52" s="98"/>
      <c r="AK52" s="98"/>
      <c r="AL52" s="98"/>
      <c r="AM52" s="98"/>
      <c r="AN52" s="97" t="s">
        <v>445</v>
      </c>
      <c r="AO52" s="97">
        <v>82680.0</v>
      </c>
      <c r="AP52" s="97" t="s">
        <v>248</v>
      </c>
      <c r="AQ52" s="97">
        <v>1.0</v>
      </c>
      <c r="AR52" s="98"/>
      <c r="AS52" s="98"/>
      <c r="AT52" s="98"/>
      <c r="AU52" s="98"/>
      <c r="AV52" s="97" t="s">
        <v>229</v>
      </c>
      <c r="AW52" s="98"/>
      <c r="AX52" s="99">
        <v>28734.0</v>
      </c>
      <c r="AY52" s="98"/>
      <c r="AZ52" s="98"/>
      <c r="BA52" s="98"/>
      <c r="BB52" s="98"/>
      <c r="BC52" s="98"/>
      <c r="BD52" s="98"/>
      <c r="BE52" s="98"/>
      <c r="BF52" s="98"/>
      <c r="BG52" s="98"/>
      <c r="BH52" s="100">
        <v>-106049.0</v>
      </c>
      <c r="BI52" s="100">
        <v>232464.0</v>
      </c>
      <c r="BJ52" s="97" t="s">
        <v>230</v>
      </c>
      <c r="BK52" s="97" t="s">
        <v>231</v>
      </c>
      <c r="BL52" s="97" t="s">
        <v>232</v>
      </c>
      <c r="BM52" s="97">
        <v>1.0</v>
      </c>
      <c r="BN52" s="97" t="s">
        <v>233</v>
      </c>
      <c r="BO52" s="97">
        <v>5.0</v>
      </c>
      <c r="BP52" s="98"/>
      <c r="BQ52" s="98"/>
      <c r="BR52" s="97" t="s">
        <v>274</v>
      </c>
      <c r="BS52" s="97">
        <v>1.0</v>
      </c>
      <c r="BT52" s="97" t="s">
        <v>235</v>
      </c>
      <c r="BU52" s="97">
        <v>6.0</v>
      </c>
      <c r="BV52" s="97" t="s">
        <v>299</v>
      </c>
      <c r="BX52" s="97" t="s">
        <v>253</v>
      </c>
      <c r="BY52" s="99">
        <v>40742.0</v>
      </c>
      <c r="BZ52" s="98"/>
      <c r="CA52" s="98"/>
      <c r="CB52" s="97" t="s">
        <v>237</v>
      </c>
      <c r="CC52" s="97" t="s">
        <v>235</v>
      </c>
      <c r="CD52" s="98"/>
    </row>
    <row r="53" hidden="1">
      <c r="A53" s="96">
        <v>22708.0</v>
      </c>
      <c r="B53" s="97" t="s">
        <v>492</v>
      </c>
      <c r="C53" s="97" t="s">
        <v>125</v>
      </c>
      <c r="D53" s="97">
        <v>25.0</v>
      </c>
      <c r="E53" s="97" t="s">
        <v>111</v>
      </c>
      <c r="F53" s="97">
        <v>4.0</v>
      </c>
      <c r="G53" s="97" t="s">
        <v>493</v>
      </c>
      <c r="H53" s="97">
        <v>117.0</v>
      </c>
      <c r="I53" s="97" t="s">
        <v>120</v>
      </c>
      <c r="J53" s="97">
        <v>6.0</v>
      </c>
      <c r="K53" s="97" t="s">
        <v>219</v>
      </c>
      <c r="L53" s="97" t="s">
        <v>220</v>
      </c>
      <c r="M53" s="97" t="s">
        <v>221</v>
      </c>
      <c r="N53" s="97">
        <v>1.0</v>
      </c>
      <c r="O53" s="97" t="s">
        <v>268</v>
      </c>
      <c r="P53" s="97" t="s">
        <v>269</v>
      </c>
      <c r="Q53" s="97" t="s">
        <v>235</v>
      </c>
      <c r="R53" s="97">
        <v>99.0</v>
      </c>
      <c r="S53" s="98"/>
      <c r="T53" s="98"/>
      <c r="U53" s="96">
        <v>1.0</v>
      </c>
      <c r="V53" s="96">
        <v>0.0</v>
      </c>
      <c r="W53" s="96">
        <v>1.0</v>
      </c>
      <c r="X53" s="96">
        <v>0.0</v>
      </c>
      <c r="Y53" s="96">
        <v>0.0</v>
      </c>
      <c r="Z53" s="96">
        <v>0.0</v>
      </c>
      <c r="AA53" s="97" t="s">
        <v>493</v>
      </c>
      <c r="AB53" s="98"/>
      <c r="AC53" s="98"/>
      <c r="AD53" s="97" t="s">
        <v>494</v>
      </c>
      <c r="AF53" s="98"/>
      <c r="AG53" s="98"/>
      <c r="AH53" s="98"/>
      <c r="AI53" s="98"/>
      <c r="AJ53" s="98"/>
      <c r="AK53" s="98"/>
      <c r="AL53" s="98"/>
      <c r="AM53" s="98"/>
      <c r="AN53" s="97" t="s">
        <v>495</v>
      </c>
      <c r="AO53" s="97">
        <v>82630.0</v>
      </c>
      <c r="AP53" s="97" t="s">
        <v>248</v>
      </c>
      <c r="AQ53" s="97">
        <v>1.0</v>
      </c>
      <c r="AR53" s="98"/>
      <c r="AS53" s="98"/>
      <c r="AT53" s="98"/>
      <c r="AU53" s="98"/>
      <c r="AV53" s="97" t="s">
        <v>229</v>
      </c>
      <c r="AW53" s="98"/>
      <c r="AX53" s="99">
        <v>32509.0</v>
      </c>
      <c r="AY53" s="98"/>
      <c r="AZ53" s="98"/>
      <c r="BA53" s="98"/>
      <c r="BB53" s="98"/>
      <c r="BC53" s="98"/>
      <c r="BD53" s="98"/>
      <c r="BE53" s="98"/>
      <c r="BF53" s="98"/>
      <c r="BG53" s="98"/>
      <c r="BH53" s="100">
        <v>-105836.0</v>
      </c>
      <c r="BI53" s="100">
        <v>235625.0</v>
      </c>
      <c r="BJ53" s="97" t="s">
        <v>230</v>
      </c>
      <c r="BK53" s="97" t="s">
        <v>231</v>
      </c>
      <c r="BL53" s="97" t="s">
        <v>232</v>
      </c>
      <c r="BM53" s="97">
        <v>1.0</v>
      </c>
      <c r="BN53" s="97" t="s">
        <v>250</v>
      </c>
      <c r="BO53" s="97">
        <v>1.0</v>
      </c>
      <c r="BP53" s="97" t="s">
        <v>284</v>
      </c>
      <c r="BQ53" s="97" t="s">
        <v>285</v>
      </c>
      <c r="BR53" s="97" t="s">
        <v>274</v>
      </c>
      <c r="BS53" s="97">
        <v>1.0</v>
      </c>
      <c r="BT53" s="97" t="s">
        <v>235</v>
      </c>
      <c r="BU53" s="97">
        <v>6.0</v>
      </c>
      <c r="BV53" s="97" t="s">
        <v>299</v>
      </c>
      <c r="BX53" s="97" t="s">
        <v>253</v>
      </c>
      <c r="BY53" s="99">
        <v>40742.0</v>
      </c>
      <c r="BZ53" s="98"/>
      <c r="CA53" s="98"/>
      <c r="CB53" s="97" t="s">
        <v>237</v>
      </c>
      <c r="CC53" s="97" t="s">
        <v>235</v>
      </c>
      <c r="CD53" s="98"/>
    </row>
    <row r="54" hidden="1">
      <c r="A54" s="96">
        <v>22709.0</v>
      </c>
      <c r="B54" s="97" t="s">
        <v>496</v>
      </c>
      <c r="C54" s="97" t="s">
        <v>125</v>
      </c>
      <c r="D54" s="97">
        <v>25.0</v>
      </c>
      <c r="E54" s="97" t="s">
        <v>111</v>
      </c>
      <c r="F54" s="97">
        <v>4.0</v>
      </c>
      <c r="G54" s="97" t="s">
        <v>497</v>
      </c>
      <c r="H54" s="97">
        <v>120.0</v>
      </c>
      <c r="I54" s="97" t="s">
        <v>120</v>
      </c>
      <c r="J54" s="97">
        <v>6.0</v>
      </c>
      <c r="K54" s="97" t="s">
        <v>219</v>
      </c>
      <c r="L54" s="97" t="s">
        <v>220</v>
      </c>
      <c r="M54" s="97" t="s">
        <v>221</v>
      </c>
      <c r="N54" s="97">
        <v>1.0</v>
      </c>
      <c r="O54" s="97" t="s">
        <v>268</v>
      </c>
      <c r="P54" s="97" t="s">
        <v>269</v>
      </c>
      <c r="Q54" s="97" t="s">
        <v>235</v>
      </c>
      <c r="R54" s="97">
        <v>99.0</v>
      </c>
      <c r="S54" s="98"/>
      <c r="T54" s="98"/>
      <c r="U54" s="96">
        <v>1.0</v>
      </c>
      <c r="V54" s="96">
        <v>0.0</v>
      </c>
      <c r="W54" s="96">
        <v>1.0</v>
      </c>
      <c r="X54" s="96">
        <v>0.0</v>
      </c>
      <c r="Y54" s="96">
        <v>0.0</v>
      </c>
      <c r="Z54" s="96">
        <v>0.0</v>
      </c>
      <c r="AA54" s="97" t="s">
        <v>497</v>
      </c>
      <c r="AB54" s="98"/>
      <c r="AC54" s="98"/>
      <c r="AD54" s="97" t="s">
        <v>445</v>
      </c>
      <c r="AE54" s="98"/>
      <c r="AF54" s="98"/>
      <c r="AG54" s="98"/>
      <c r="AH54" s="98"/>
      <c r="AI54" s="98"/>
      <c r="AJ54" s="98"/>
      <c r="AK54" s="98"/>
      <c r="AL54" s="98"/>
      <c r="AM54" s="98"/>
      <c r="AN54" s="97" t="s">
        <v>445</v>
      </c>
      <c r="AO54" s="97">
        <v>82651.0</v>
      </c>
      <c r="AP54" s="97" t="s">
        <v>248</v>
      </c>
      <c r="AQ54" s="97">
        <v>1.0</v>
      </c>
      <c r="AR54" s="98"/>
      <c r="AS54" s="98"/>
      <c r="AT54" s="98"/>
      <c r="AU54" s="98"/>
      <c r="AV54" s="97" t="s">
        <v>229</v>
      </c>
      <c r="AW54" s="98"/>
      <c r="AX54" s="99">
        <v>36647.0</v>
      </c>
      <c r="AY54" s="98"/>
      <c r="AZ54" s="98"/>
      <c r="BA54" s="98"/>
      <c r="BB54" s="98"/>
      <c r="BC54" s="98"/>
      <c r="BD54" s="98"/>
      <c r="BE54" s="98"/>
      <c r="BF54" s="98"/>
      <c r="BG54" s="98"/>
      <c r="BH54" s="100">
        <v>-105901.0</v>
      </c>
      <c r="BI54" s="100">
        <v>23425.0</v>
      </c>
      <c r="BJ54" s="97" t="s">
        <v>230</v>
      </c>
      <c r="BK54" s="97" t="s">
        <v>231</v>
      </c>
      <c r="BL54" s="97" t="s">
        <v>232</v>
      </c>
      <c r="BM54" s="97">
        <v>1.0</v>
      </c>
      <c r="BN54" s="97" t="s">
        <v>233</v>
      </c>
      <c r="BO54" s="97">
        <v>5.0</v>
      </c>
      <c r="BP54" s="98"/>
      <c r="BQ54" s="98"/>
      <c r="BR54" s="97" t="s">
        <v>274</v>
      </c>
      <c r="BS54" s="97">
        <v>1.0</v>
      </c>
      <c r="BT54" s="97" t="s">
        <v>235</v>
      </c>
      <c r="BU54" s="97">
        <v>6.0</v>
      </c>
      <c r="BV54" s="98"/>
      <c r="BW54" s="98"/>
      <c r="BX54" s="97" t="s">
        <v>253</v>
      </c>
      <c r="BY54" s="99">
        <v>40742.0</v>
      </c>
      <c r="BZ54" s="98"/>
      <c r="CA54" s="98"/>
      <c r="CB54" s="97" t="s">
        <v>237</v>
      </c>
      <c r="CC54" s="97" t="s">
        <v>235</v>
      </c>
      <c r="CD54" s="98"/>
    </row>
    <row r="55" hidden="1">
      <c r="A55" s="96">
        <v>22710.0</v>
      </c>
      <c r="B55" s="97" t="s">
        <v>498</v>
      </c>
      <c r="C55" s="97" t="s">
        <v>125</v>
      </c>
      <c r="D55" s="97">
        <v>25.0</v>
      </c>
      <c r="E55" s="97" t="s">
        <v>111</v>
      </c>
      <c r="F55" s="97">
        <v>4.0</v>
      </c>
      <c r="G55" s="97" t="s">
        <v>499</v>
      </c>
      <c r="H55" s="97">
        <v>125.0</v>
      </c>
      <c r="I55" s="97" t="s">
        <v>120</v>
      </c>
      <c r="J55" s="97">
        <v>6.0</v>
      </c>
      <c r="K55" s="97" t="s">
        <v>219</v>
      </c>
      <c r="L55" s="97" t="s">
        <v>220</v>
      </c>
      <c r="M55" s="97" t="s">
        <v>221</v>
      </c>
      <c r="N55" s="97">
        <v>1.0</v>
      </c>
      <c r="O55" s="97" t="s">
        <v>268</v>
      </c>
      <c r="P55" s="97" t="s">
        <v>269</v>
      </c>
      <c r="Q55" s="97" t="s">
        <v>235</v>
      </c>
      <c r="R55" s="97">
        <v>99.0</v>
      </c>
      <c r="S55" s="98"/>
      <c r="T55" s="98"/>
      <c r="U55" s="96">
        <v>2.0</v>
      </c>
      <c r="V55" s="96">
        <v>0.0</v>
      </c>
      <c r="W55" s="96">
        <v>2.0</v>
      </c>
      <c r="X55" s="96">
        <v>0.0</v>
      </c>
      <c r="Y55" s="96">
        <v>0.0</v>
      </c>
      <c r="Z55" s="96">
        <v>0.0</v>
      </c>
      <c r="AA55" s="97" t="s">
        <v>499</v>
      </c>
      <c r="AB55" s="98"/>
      <c r="AC55" s="98"/>
      <c r="AD55" s="97" t="s">
        <v>445</v>
      </c>
      <c r="AE55" s="98"/>
      <c r="AF55" s="98"/>
      <c r="AG55" s="98"/>
      <c r="AH55" s="98"/>
      <c r="AI55" s="98"/>
      <c r="AJ55" s="98"/>
      <c r="AK55" s="98"/>
      <c r="AL55" s="98"/>
      <c r="AM55" s="98"/>
      <c r="AN55" s="97" t="s">
        <v>445</v>
      </c>
      <c r="AO55" s="97">
        <v>82667.0</v>
      </c>
      <c r="AP55" s="97" t="s">
        <v>248</v>
      </c>
      <c r="AQ55" s="97">
        <v>1.0</v>
      </c>
      <c r="AR55" s="98"/>
      <c r="AS55" s="98"/>
      <c r="AT55" s="98"/>
      <c r="AU55" s="98"/>
      <c r="AV55" s="97" t="s">
        <v>229</v>
      </c>
      <c r="AW55" s="98"/>
      <c r="AX55" s="99">
        <v>36647.0</v>
      </c>
      <c r="AY55" s="98"/>
      <c r="AZ55" s="98"/>
      <c r="BA55" s="98"/>
      <c r="BB55" s="98"/>
      <c r="BC55" s="98"/>
      <c r="BD55" s="98"/>
      <c r="BE55" s="98"/>
      <c r="BF55" s="98"/>
      <c r="BG55" s="98"/>
      <c r="BH55" s="100">
        <v>-105803.0</v>
      </c>
      <c r="BI55" s="100">
        <v>234267.0</v>
      </c>
      <c r="BJ55" s="97" t="s">
        <v>230</v>
      </c>
      <c r="BK55" s="97" t="s">
        <v>231</v>
      </c>
      <c r="BL55" s="97" t="s">
        <v>232</v>
      </c>
      <c r="BM55" s="97">
        <v>1.0</v>
      </c>
      <c r="BN55" s="97" t="s">
        <v>233</v>
      </c>
      <c r="BO55" s="97">
        <v>5.0</v>
      </c>
      <c r="BP55" s="98"/>
      <c r="BQ55" s="98"/>
      <c r="BR55" s="97" t="s">
        <v>274</v>
      </c>
      <c r="BS55" s="97">
        <v>1.0</v>
      </c>
      <c r="BT55" s="97" t="s">
        <v>235</v>
      </c>
      <c r="BU55" s="97">
        <v>6.0</v>
      </c>
      <c r="BV55" s="98"/>
      <c r="BW55" s="98"/>
      <c r="BX55" s="97" t="s">
        <v>253</v>
      </c>
      <c r="BY55" s="99">
        <v>40742.0</v>
      </c>
      <c r="BZ55" s="98"/>
      <c r="CA55" s="98"/>
      <c r="CB55" s="97" t="s">
        <v>237</v>
      </c>
      <c r="CC55" s="97" t="s">
        <v>235</v>
      </c>
      <c r="CD55" s="98"/>
    </row>
    <row r="56" hidden="1">
      <c r="A56" s="96">
        <v>22711.0</v>
      </c>
      <c r="B56" s="97" t="s">
        <v>500</v>
      </c>
      <c r="C56" s="97" t="s">
        <v>125</v>
      </c>
      <c r="D56" s="97">
        <v>25.0</v>
      </c>
      <c r="E56" s="97" t="s">
        <v>111</v>
      </c>
      <c r="F56" s="97">
        <v>4.0</v>
      </c>
      <c r="G56" s="97" t="s">
        <v>501</v>
      </c>
      <c r="H56" s="97">
        <v>154.0</v>
      </c>
      <c r="I56" s="97" t="s">
        <v>120</v>
      </c>
      <c r="J56" s="97">
        <v>6.0</v>
      </c>
      <c r="K56" s="97" t="s">
        <v>219</v>
      </c>
      <c r="L56" s="97" t="s">
        <v>220</v>
      </c>
      <c r="M56" s="97" t="s">
        <v>221</v>
      </c>
      <c r="N56" s="97">
        <v>1.0</v>
      </c>
      <c r="O56" s="97" t="s">
        <v>268</v>
      </c>
      <c r="P56" s="97" t="s">
        <v>269</v>
      </c>
      <c r="Q56" s="97" t="s">
        <v>235</v>
      </c>
      <c r="R56" s="97">
        <v>99.0</v>
      </c>
      <c r="S56" s="98"/>
      <c r="T56" s="98"/>
      <c r="U56" s="96">
        <v>1.0</v>
      </c>
      <c r="V56" s="96">
        <v>0.0</v>
      </c>
      <c r="W56" s="96">
        <v>1.0</v>
      </c>
      <c r="X56" s="96">
        <v>0.0</v>
      </c>
      <c r="Y56" s="96">
        <v>0.0</v>
      </c>
      <c r="Z56" s="96">
        <v>0.0</v>
      </c>
      <c r="AA56" s="97" t="s">
        <v>501</v>
      </c>
      <c r="AB56" s="98"/>
      <c r="AC56" s="98"/>
      <c r="AD56" s="97" t="s">
        <v>445</v>
      </c>
      <c r="AE56" s="98"/>
      <c r="AF56" s="98"/>
      <c r="AG56" s="98"/>
      <c r="AH56" s="98"/>
      <c r="AI56" s="98"/>
      <c r="AJ56" s="98"/>
      <c r="AK56" s="98"/>
      <c r="AL56" s="98"/>
      <c r="AM56" s="98"/>
      <c r="AN56" s="97" t="s">
        <v>445</v>
      </c>
      <c r="AO56" s="97">
        <v>81830.0</v>
      </c>
      <c r="AP56" s="97" t="s">
        <v>248</v>
      </c>
      <c r="AQ56" s="97">
        <v>1.0</v>
      </c>
      <c r="AR56" s="98"/>
      <c r="AS56" s="98"/>
      <c r="AT56" s="98"/>
      <c r="AU56" s="98"/>
      <c r="AV56" s="97" t="s">
        <v>229</v>
      </c>
      <c r="AW56" s="98"/>
      <c r="AX56" s="99">
        <v>27426.0</v>
      </c>
      <c r="AY56" s="98"/>
      <c r="AZ56" s="98"/>
      <c r="BA56" s="98"/>
      <c r="BB56" s="98"/>
      <c r="BC56" s="98"/>
      <c r="BD56" s="98"/>
      <c r="BE56" s="98"/>
      <c r="BF56" s="98"/>
      <c r="BG56" s="98"/>
      <c r="BH56" s="100">
        <v>-106199.0</v>
      </c>
      <c r="BI56" s="100">
        <v>234118.0</v>
      </c>
      <c r="BJ56" s="97" t="s">
        <v>230</v>
      </c>
      <c r="BK56" s="97" t="s">
        <v>231</v>
      </c>
      <c r="BL56" s="97" t="s">
        <v>232</v>
      </c>
      <c r="BM56" s="97">
        <v>1.0</v>
      </c>
      <c r="BN56" s="97" t="s">
        <v>233</v>
      </c>
      <c r="BO56" s="97">
        <v>5.0</v>
      </c>
      <c r="BP56" s="98"/>
      <c r="BQ56" s="98"/>
      <c r="BR56" s="97" t="s">
        <v>274</v>
      </c>
      <c r="BS56" s="97">
        <v>1.0</v>
      </c>
      <c r="BT56" s="97" t="s">
        <v>235</v>
      </c>
      <c r="BU56" s="97">
        <v>6.0</v>
      </c>
      <c r="BV56" s="97" t="s">
        <v>265</v>
      </c>
      <c r="BX56" s="97" t="s">
        <v>253</v>
      </c>
      <c r="BY56" s="99">
        <v>40742.0</v>
      </c>
      <c r="BZ56" s="98"/>
      <c r="CA56" s="98"/>
      <c r="CB56" s="97" t="s">
        <v>237</v>
      </c>
      <c r="CC56" s="97" t="s">
        <v>235</v>
      </c>
      <c r="CD56" s="98"/>
    </row>
    <row r="57" hidden="1">
      <c r="A57" s="96">
        <v>22712.0</v>
      </c>
      <c r="B57" s="97" t="s">
        <v>502</v>
      </c>
      <c r="C57" s="97" t="s">
        <v>125</v>
      </c>
      <c r="D57" s="97">
        <v>25.0</v>
      </c>
      <c r="E57" s="97" t="s">
        <v>111</v>
      </c>
      <c r="F57" s="97">
        <v>4.0</v>
      </c>
      <c r="G57" s="97" t="s">
        <v>503</v>
      </c>
      <c r="H57" s="97">
        <v>162.0</v>
      </c>
      <c r="I57" s="97" t="s">
        <v>120</v>
      </c>
      <c r="J57" s="97">
        <v>6.0</v>
      </c>
      <c r="K57" s="97" t="s">
        <v>219</v>
      </c>
      <c r="L57" s="97" t="s">
        <v>220</v>
      </c>
      <c r="M57" s="97" t="s">
        <v>221</v>
      </c>
      <c r="N57" s="97">
        <v>1.0</v>
      </c>
      <c r="O57" s="97" t="s">
        <v>268</v>
      </c>
      <c r="P57" s="97" t="s">
        <v>269</v>
      </c>
      <c r="Q57" s="97" t="s">
        <v>235</v>
      </c>
      <c r="R57" s="97">
        <v>99.0</v>
      </c>
      <c r="S57" s="98"/>
      <c r="T57" s="98"/>
      <c r="U57" s="96">
        <v>1.0</v>
      </c>
      <c r="V57" s="96">
        <v>0.0</v>
      </c>
      <c r="W57" s="96">
        <v>1.0</v>
      </c>
      <c r="X57" s="96">
        <v>0.0</v>
      </c>
      <c r="Y57" s="96">
        <v>0.0</v>
      </c>
      <c r="Z57" s="96">
        <v>0.0</v>
      </c>
      <c r="AA57" s="97" t="s">
        <v>503</v>
      </c>
      <c r="AB57" s="97">
        <v>5.0</v>
      </c>
      <c r="AC57" s="97" t="s">
        <v>243</v>
      </c>
      <c r="AD57" s="97" t="s">
        <v>504</v>
      </c>
      <c r="AE57" s="97" t="s">
        <v>290</v>
      </c>
      <c r="AF57" s="97" t="s">
        <v>291</v>
      </c>
      <c r="AG57" s="97">
        <v>16.0</v>
      </c>
      <c r="AH57" s="97" t="s">
        <v>505</v>
      </c>
      <c r="AI57" s="97" t="s">
        <v>503</v>
      </c>
      <c r="AJ57" s="98"/>
      <c r="AK57" s="97" t="s">
        <v>291</v>
      </c>
      <c r="AL57" s="98"/>
      <c r="AM57" s="97" t="s">
        <v>291</v>
      </c>
      <c r="AN57" s="97" t="s">
        <v>506</v>
      </c>
      <c r="AO57" s="97">
        <v>82648.0</v>
      </c>
      <c r="AP57" s="97" t="s">
        <v>248</v>
      </c>
      <c r="AQ57" s="97">
        <v>1.0</v>
      </c>
      <c r="AR57" s="98"/>
      <c r="AS57" s="98"/>
      <c r="AT57" s="98"/>
      <c r="AU57" s="98"/>
      <c r="AV57" s="97" t="s">
        <v>229</v>
      </c>
      <c r="AW57" s="98"/>
      <c r="AX57" s="99">
        <v>24990.0</v>
      </c>
      <c r="AY57" s="98"/>
      <c r="AZ57" s="98"/>
      <c r="BA57" s="98"/>
      <c r="BB57" s="98"/>
      <c r="BC57" s="98"/>
      <c r="BD57" s="98"/>
      <c r="BE57" s="98"/>
      <c r="BF57" s="98"/>
      <c r="BG57" s="98"/>
      <c r="BH57" s="100">
        <v>-106135.0</v>
      </c>
      <c r="BI57" s="100">
        <v>233641.0</v>
      </c>
      <c r="BJ57" s="97" t="s">
        <v>230</v>
      </c>
      <c r="BK57" s="97" t="s">
        <v>231</v>
      </c>
      <c r="BL57" s="97" t="s">
        <v>232</v>
      </c>
      <c r="BM57" s="97">
        <v>1.0</v>
      </c>
      <c r="BN57" s="97" t="s">
        <v>233</v>
      </c>
      <c r="BO57" s="97">
        <v>5.0</v>
      </c>
      <c r="BP57" s="98"/>
      <c r="BQ57" s="98"/>
      <c r="BR57" s="97" t="s">
        <v>274</v>
      </c>
      <c r="BS57" s="97">
        <v>1.0</v>
      </c>
      <c r="BT57" s="97" t="s">
        <v>235</v>
      </c>
      <c r="BU57" s="97">
        <v>6.0</v>
      </c>
      <c r="BV57" s="97" t="s">
        <v>299</v>
      </c>
      <c r="BX57" s="97" t="s">
        <v>253</v>
      </c>
      <c r="BY57" s="99">
        <v>40742.0</v>
      </c>
      <c r="BZ57" s="98"/>
      <c r="CA57" s="98"/>
      <c r="CB57" s="97" t="s">
        <v>237</v>
      </c>
      <c r="CC57" s="97" t="s">
        <v>235</v>
      </c>
      <c r="CD57" s="98"/>
    </row>
    <row r="58" hidden="1">
      <c r="A58" s="96">
        <v>22713.0</v>
      </c>
      <c r="B58" s="97" t="s">
        <v>507</v>
      </c>
      <c r="C58" s="97" t="s">
        <v>125</v>
      </c>
      <c r="D58" s="97">
        <v>25.0</v>
      </c>
      <c r="E58" s="97" t="s">
        <v>112</v>
      </c>
      <c r="F58" s="97">
        <v>5.0</v>
      </c>
      <c r="G58" s="97" t="s">
        <v>508</v>
      </c>
      <c r="H58" s="97">
        <v>1.0</v>
      </c>
      <c r="I58" s="97" t="s">
        <v>509</v>
      </c>
      <c r="J58" s="97">
        <v>5.0</v>
      </c>
      <c r="K58" s="97" t="s">
        <v>219</v>
      </c>
      <c r="L58" s="97" t="s">
        <v>220</v>
      </c>
      <c r="M58" s="97" t="s">
        <v>239</v>
      </c>
      <c r="N58" s="97">
        <v>2.0</v>
      </c>
      <c r="O58" s="97" t="s">
        <v>357</v>
      </c>
      <c r="P58" s="97" t="s">
        <v>358</v>
      </c>
      <c r="Q58" s="97" t="s">
        <v>235</v>
      </c>
      <c r="R58" s="97">
        <v>99.0</v>
      </c>
      <c r="S58" s="98"/>
      <c r="T58" s="98"/>
      <c r="U58" s="96">
        <v>7.0</v>
      </c>
      <c r="V58" s="96">
        <v>0.0</v>
      </c>
      <c r="W58" s="96">
        <v>7.0</v>
      </c>
      <c r="X58" s="96">
        <v>12.0</v>
      </c>
      <c r="Y58" s="96">
        <v>0.0</v>
      </c>
      <c r="Z58" s="96">
        <v>12.0</v>
      </c>
      <c r="AA58" s="97" t="s">
        <v>510</v>
      </c>
      <c r="AC58" s="98"/>
      <c r="AD58" s="97" t="s">
        <v>511</v>
      </c>
      <c r="AE58" s="97" t="s">
        <v>343</v>
      </c>
      <c r="AF58" s="98"/>
      <c r="AG58" s="98"/>
      <c r="AH58" s="98"/>
      <c r="AI58" s="97" t="s">
        <v>362</v>
      </c>
      <c r="AJ58" s="98"/>
      <c r="AK58" s="98"/>
      <c r="AL58" s="98"/>
      <c r="AM58" s="98"/>
      <c r="AN58" s="97" t="s">
        <v>512</v>
      </c>
      <c r="AO58" s="97">
        <v>80700.0</v>
      </c>
      <c r="AP58" s="97" t="s">
        <v>248</v>
      </c>
      <c r="AQ58" s="97">
        <v>1.0</v>
      </c>
      <c r="AR58" s="98"/>
      <c r="AS58" s="98"/>
      <c r="AT58" s="98"/>
      <c r="AU58" s="98"/>
      <c r="AV58" s="97" t="s">
        <v>229</v>
      </c>
      <c r="AW58" s="98"/>
      <c r="AX58" s="99">
        <v>36586.0</v>
      </c>
      <c r="AY58" s="98"/>
      <c r="AZ58" s="98"/>
      <c r="BA58" s="98"/>
      <c r="BB58" s="98"/>
      <c r="BC58" s="98"/>
      <c r="BD58" s="98"/>
      <c r="BE58" s="98"/>
      <c r="BF58" s="98"/>
      <c r="BG58" s="98"/>
      <c r="BH58" s="100">
        <v>-1.06691079111824E16</v>
      </c>
      <c r="BI58" s="100">
        <v>2.44101323944106E15</v>
      </c>
      <c r="BJ58" s="97" t="s">
        <v>230</v>
      </c>
      <c r="BK58" s="97" t="s">
        <v>231</v>
      </c>
      <c r="BL58" s="97" t="s">
        <v>249</v>
      </c>
      <c r="BM58" s="97">
        <v>2.0</v>
      </c>
      <c r="BN58" s="97" t="s">
        <v>233</v>
      </c>
      <c r="BO58" s="97">
        <v>5.0</v>
      </c>
      <c r="BP58" s="98"/>
      <c r="BQ58" s="98"/>
      <c r="BR58" s="97" t="s">
        <v>234</v>
      </c>
      <c r="BS58" s="97">
        <v>2.0</v>
      </c>
      <c r="BT58" s="97" t="s">
        <v>235</v>
      </c>
      <c r="BU58" s="97">
        <v>6.0</v>
      </c>
      <c r="BV58" s="98"/>
      <c r="BW58" s="98"/>
      <c r="BX58" s="97" t="s">
        <v>253</v>
      </c>
      <c r="BY58" s="99">
        <v>41114.0</v>
      </c>
      <c r="BZ58" s="98"/>
      <c r="CA58" s="98"/>
      <c r="CB58" s="97" t="s">
        <v>237</v>
      </c>
      <c r="CC58" s="97" t="s">
        <v>235</v>
      </c>
      <c r="CD58" s="98"/>
    </row>
    <row r="59" hidden="1">
      <c r="A59" s="96">
        <v>22714.0</v>
      </c>
      <c r="B59" s="97" t="s">
        <v>513</v>
      </c>
      <c r="C59" s="97" t="s">
        <v>125</v>
      </c>
      <c r="D59" s="97">
        <v>25.0</v>
      </c>
      <c r="E59" s="97" t="s">
        <v>112</v>
      </c>
      <c r="F59" s="97">
        <v>5.0</v>
      </c>
      <c r="G59" s="97" t="s">
        <v>514</v>
      </c>
      <c r="H59" s="97">
        <v>131.0</v>
      </c>
      <c r="I59" s="97" t="s">
        <v>509</v>
      </c>
      <c r="J59" s="97">
        <v>5.0</v>
      </c>
      <c r="K59" s="97" t="s">
        <v>219</v>
      </c>
      <c r="L59" s="97" t="s">
        <v>220</v>
      </c>
      <c r="M59" s="97" t="s">
        <v>221</v>
      </c>
      <c r="N59" s="97">
        <v>1.0</v>
      </c>
      <c r="O59" s="97" t="s">
        <v>399</v>
      </c>
      <c r="P59" s="97" t="s">
        <v>400</v>
      </c>
      <c r="Q59" s="97" t="s">
        <v>235</v>
      </c>
      <c r="R59" s="97">
        <v>99.0</v>
      </c>
      <c r="S59" s="98"/>
      <c r="T59" s="98"/>
      <c r="U59" s="96">
        <v>0.0</v>
      </c>
      <c r="V59" s="96">
        <v>0.0</v>
      </c>
      <c r="W59" s="96">
        <v>0.0</v>
      </c>
      <c r="X59" s="96">
        <v>0.0</v>
      </c>
      <c r="Y59" s="96">
        <v>0.0</v>
      </c>
      <c r="Z59" s="96">
        <v>0.0</v>
      </c>
      <c r="AA59" s="97" t="s">
        <v>515</v>
      </c>
      <c r="AD59" s="97" t="s">
        <v>402</v>
      </c>
      <c r="AG59" s="98"/>
      <c r="AH59" s="98"/>
      <c r="AI59" s="97" t="s">
        <v>403</v>
      </c>
      <c r="AJ59" s="98"/>
      <c r="AK59" s="98"/>
      <c r="AL59" s="98"/>
      <c r="AM59" s="98"/>
      <c r="AN59" s="97" t="s">
        <v>404</v>
      </c>
      <c r="AO59" s="97">
        <v>80000.0</v>
      </c>
      <c r="AP59" s="97" t="s">
        <v>248</v>
      </c>
      <c r="AQ59" s="97">
        <v>1.0</v>
      </c>
      <c r="AR59" s="98"/>
      <c r="AS59" s="98"/>
      <c r="AT59" s="98"/>
      <c r="AU59" s="98"/>
      <c r="AV59" s="97" t="s">
        <v>229</v>
      </c>
      <c r="AW59" s="98"/>
      <c r="AX59" s="99">
        <v>36161.0</v>
      </c>
      <c r="AY59" s="97" t="s">
        <v>405</v>
      </c>
      <c r="AZ59" s="97" t="s">
        <v>405</v>
      </c>
      <c r="BA59" s="97" t="s">
        <v>405</v>
      </c>
      <c r="BB59" s="97" t="s">
        <v>406</v>
      </c>
      <c r="BC59" s="97" t="s">
        <v>407</v>
      </c>
      <c r="BD59" s="97" t="s">
        <v>408</v>
      </c>
      <c r="BE59" s="97" t="s">
        <v>409</v>
      </c>
      <c r="BF59" s="97" t="s">
        <v>410</v>
      </c>
      <c r="BG59" s="97">
        <v>0.0</v>
      </c>
      <c r="BH59" s="100">
        <v>-107029.0</v>
      </c>
      <c r="BI59" s="100">
        <v>244325.0</v>
      </c>
      <c r="BJ59" s="97" t="s">
        <v>230</v>
      </c>
      <c r="BK59" s="97" t="s">
        <v>231</v>
      </c>
      <c r="BL59" s="97" t="s">
        <v>232</v>
      </c>
      <c r="BM59" s="97">
        <v>1.0</v>
      </c>
      <c r="BN59" s="97" t="s">
        <v>233</v>
      </c>
      <c r="BO59" s="97">
        <v>5.0</v>
      </c>
      <c r="BP59" s="98"/>
      <c r="BQ59" s="98"/>
      <c r="BR59" s="97" t="s">
        <v>274</v>
      </c>
      <c r="BS59" s="97">
        <v>1.0</v>
      </c>
      <c r="BT59" s="97" t="s">
        <v>235</v>
      </c>
      <c r="BU59" s="97">
        <v>6.0</v>
      </c>
      <c r="BV59" s="98"/>
      <c r="BW59" s="98"/>
      <c r="BX59" s="97" t="s">
        <v>253</v>
      </c>
      <c r="BY59" s="99">
        <v>40742.0</v>
      </c>
      <c r="BZ59" s="98"/>
      <c r="CA59" s="98"/>
      <c r="CB59" s="97" t="s">
        <v>237</v>
      </c>
      <c r="CC59" s="97" t="s">
        <v>235</v>
      </c>
      <c r="CD59" s="98"/>
    </row>
    <row r="60" hidden="1">
      <c r="A60" s="96">
        <v>22715.0</v>
      </c>
      <c r="B60" s="97" t="s">
        <v>516</v>
      </c>
      <c r="C60" s="97" t="s">
        <v>125</v>
      </c>
      <c r="D60" s="97">
        <v>25.0</v>
      </c>
      <c r="E60" s="97" t="s">
        <v>112</v>
      </c>
      <c r="F60" s="97">
        <v>5.0</v>
      </c>
      <c r="G60" s="97" t="s">
        <v>517</v>
      </c>
      <c r="H60" s="97">
        <v>91.0</v>
      </c>
      <c r="I60" s="97" t="s">
        <v>509</v>
      </c>
      <c r="J60" s="97">
        <v>5.0</v>
      </c>
      <c r="K60" s="97" t="s">
        <v>219</v>
      </c>
      <c r="L60" s="97" t="s">
        <v>220</v>
      </c>
      <c r="M60" s="97" t="s">
        <v>221</v>
      </c>
      <c r="N60" s="97">
        <v>1.0</v>
      </c>
      <c r="O60" s="97" t="s">
        <v>399</v>
      </c>
      <c r="P60" s="97" t="s">
        <v>400</v>
      </c>
      <c r="Q60" s="97" t="s">
        <v>235</v>
      </c>
      <c r="R60" s="97">
        <v>99.0</v>
      </c>
      <c r="S60" s="98"/>
      <c r="T60" s="98"/>
      <c r="U60" s="96">
        <v>0.0</v>
      </c>
      <c r="V60" s="96">
        <v>0.0</v>
      </c>
      <c r="W60" s="96">
        <v>0.0</v>
      </c>
      <c r="X60" s="96">
        <v>0.0</v>
      </c>
      <c r="Y60" s="96">
        <v>0.0</v>
      </c>
      <c r="Z60" s="96">
        <v>0.0</v>
      </c>
      <c r="AA60" s="97" t="s">
        <v>518</v>
      </c>
      <c r="AC60" s="98"/>
      <c r="AD60" s="97" t="s">
        <v>402</v>
      </c>
      <c r="AG60" s="98"/>
      <c r="AH60" s="98"/>
      <c r="AI60" s="97" t="s">
        <v>403</v>
      </c>
      <c r="AJ60" s="98"/>
      <c r="AK60" s="98"/>
      <c r="AL60" s="98"/>
      <c r="AM60" s="98"/>
      <c r="AN60" s="97" t="s">
        <v>404</v>
      </c>
      <c r="AO60" s="97">
        <v>80000.0</v>
      </c>
      <c r="AP60" s="97" t="s">
        <v>248</v>
      </c>
      <c r="AQ60" s="97">
        <v>1.0</v>
      </c>
      <c r="AR60" s="98"/>
      <c r="AS60" s="98"/>
      <c r="AT60" s="98"/>
      <c r="AU60" s="98"/>
      <c r="AV60" s="97" t="s">
        <v>229</v>
      </c>
      <c r="AW60" s="98"/>
      <c r="AX60" s="99">
        <v>36161.0</v>
      </c>
      <c r="AY60" s="97" t="s">
        <v>405</v>
      </c>
      <c r="AZ60" s="97" t="s">
        <v>405</v>
      </c>
      <c r="BA60" s="97" t="s">
        <v>405</v>
      </c>
      <c r="BB60" s="97" t="s">
        <v>406</v>
      </c>
      <c r="BC60" s="97" t="s">
        <v>407</v>
      </c>
      <c r="BD60" s="97" t="s">
        <v>408</v>
      </c>
      <c r="BE60" s="97" t="s">
        <v>409</v>
      </c>
      <c r="BF60" s="97" t="s">
        <v>410</v>
      </c>
      <c r="BG60" s="97">
        <v>0.0</v>
      </c>
      <c r="BH60" s="100">
        <v>-106814.0</v>
      </c>
      <c r="BI60" s="100">
        <v>246817.0</v>
      </c>
      <c r="BJ60" s="97" t="s">
        <v>230</v>
      </c>
      <c r="BK60" s="97" t="s">
        <v>231</v>
      </c>
      <c r="BL60" s="97" t="s">
        <v>232</v>
      </c>
      <c r="BM60" s="97">
        <v>1.0</v>
      </c>
      <c r="BN60" s="97" t="s">
        <v>233</v>
      </c>
      <c r="BO60" s="97">
        <v>5.0</v>
      </c>
      <c r="BP60" s="98"/>
      <c r="BQ60" s="98"/>
      <c r="BR60" s="97" t="s">
        <v>274</v>
      </c>
      <c r="BS60" s="97">
        <v>1.0</v>
      </c>
      <c r="BT60" s="97" t="s">
        <v>235</v>
      </c>
      <c r="BU60" s="97">
        <v>6.0</v>
      </c>
      <c r="BV60" s="98"/>
      <c r="BW60" s="98"/>
      <c r="BX60" s="97" t="s">
        <v>253</v>
      </c>
      <c r="BY60" s="99">
        <v>40742.0</v>
      </c>
      <c r="BZ60" s="98"/>
      <c r="CA60" s="98"/>
      <c r="CB60" s="97" t="s">
        <v>237</v>
      </c>
      <c r="CC60" s="97" t="s">
        <v>235</v>
      </c>
      <c r="CD60" s="98"/>
    </row>
    <row r="61" hidden="1">
      <c r="A61" s="96">
        <v>22716.0</v>
      </c>
      <c r="B61" s="97" t="s">
        <v>519</v>
      </c>
      <c r="C61" s="97" t="s">
        <v>125</v>
      </c>
      <c r="D61" s="97">
        <v>25.0</v>
      </c>
      <c r="E61" s="97" t="s">
        <v>112</v>
      </c>
      <c r="F61" s="97">
        <v>5.0</v>
      </c>
      <c r="G61" s="97" t="s">
        <v>520</v>
      </c>
      <c r="H61" s="97">
        <v>135.0</v>
      </c>
      <c r="I61" s="97" t="s">
        <v>509</v>
      </c>
      <c r="J61" s="97">
        <v>5.0</v>
      </c>
      <c r="K61" s="97" t="s">
        <v>219</v>
      </c>
      <c r="L61" s="97" t="s">
        <v>220</v>
      </c>
      <c r="M61" s="97" t="s">
        <v>221</v>
      </c>
      <c r="N61" s="97">
        <v>1.0</v>
      </c>
      <c r="O61" s="97" t="s">
        <v>268</v>
      </c>
      <c r="P61" s="97" t="s">
        <v>269</v>
      </c>
      <c r="Q61" s="97" t="s">
        <v>235</v>
      </c>
      <c r="R61" s="97">
        <v>99.0</v>
      </c>
      <c r="S61" s="98"/>
      <c r="T61" s="98"/>
      <c r="U61" s="96">
        <v>1.0</v>
      </c>
      <c r="V61" s="96">
        <v>0.0</v>
      </c>
      <c r="W61" s="96">
        <v>1.0</v>
      </c>
      <c r="X61" s="96">
        <v>0.0</v>
      </c>
      <c r="Y61" s="96">
        <v>0.0</v>
      </c>
      <c r="Z61" s="96">
        <v>0.0</v>
      </c>
      <c r="AA61" s="97" t="s">
        <v>520</v>
      </c>
      <c r="AC61" s="98"/>
      <c r="AD61" s="97" t="s">
        <v>521</v>
      </c>
      <c r="AF61" s="98"/>
      <c r="AG61" s="98"/>
      <c r="AH61" s="98"/>
      <c r="AI61" s="98"/>
      <c r="AJ61" s="98"/>
      <c r="AK61" s="98"/>
      <c r="AL61" s="98"/>
      <c r="AM61" s="98"/>
      <c r="AN61" s="97" t="s">
        <v>521</v>
      </c>
      <c r="AO61" s="97">
        <v>80770.0</v>
      </c>
      <c r="AP61" s="97" t="s">
        <v>248</v>
      </c>
      <c r="AQ61" s="97">
        <v>1.0</v>
      </c>
      <c r="AR61" s="98"/>
      <c r="AS61" s="98"/>
      <c r="AT61" s="98"/>
      <c r="AU61" s="98"/>
      <c r="AV61" s="97" t="s">
        <v>229</v>
      </c>
      <c r="AW61" s="98"/>
      <c r="AX61" s="99">
        <v>28126.0</v>
      </c>
      <c r="AY61" s="98"/>
      <c r="AZ61" s="98"/>
      <c r="BA61" s="98"/>
      <c r="BB61" s="98"/>
      <c r="BC61" s="98"/>
      <c r="BD61" s="98"/>
      <c r="BE61" s="98"/>
      <c r="BF61" s="98"/>
      <c r="BG61" s="98"/>
      <c r="BH61" s="100">
        <v>-106956.0</v>
      </c>
      <c r="BI61" s="100">
        <v>244858.0</v>
      </c>
      <c r="BJ61" s="97" t="s">
        <v>230</v>
      </c>
      <c r="BK61" s="97" t="s">
        <v>231</v>
      </c>
      <c r="BL61" s="97" t="s">
        <v>232</v>
      </c>
      <c r="BM61" s="97">
        <v>1.0</v>
      </c>
      <c r="BN61" s="97" t="s">
        <v>250</v>
      </c>
      <c r="BO61" s="97">
        <v>1.0</v>
      </c>
      <c r="BP61" s="97" t="s">
        <v>284</v>
      </c>
      <c r="BQ61" s="97" t="s">
        <v>285</v>
      </c>
      <c r="BR61" s="97" t="s">
        <v>274</v>
      </c>
      <c r="BS61" s="97">
        <v>1.0</v>
      </c>
      <c r="BT61" s="97" t="s">
        <v>235</v>
      </c>
      <c r="BU61" s="97">
        <v>6.0</v>
      </c>
      <c r="BV61" s="97" t="s">
        <v>299</v>
      </c>
      <c r="BX61" s="97" t="s">
        <v>253</v>
      </c>
      <c r="BY61" s="99">
        <v>41204.0</v>
      </c>
      <c r="BZ61" s="98"/>
      <c r="CA61" s="98"/>
      <c r="CB61" s="97" t="s">
        <v>237</v>
      </c>
      <c r="CC61" s="97" t="s">
        <v>235</v>
      </c>
      <c r="CD61" s="98"/>
    </row>
    <row r="62" hidden="1">
      <c r="A62" s="96">
        <v>22717.0</v>
      </c>
      <c r="B62" s="97" t="s">
        <v>522</v>
      </c>
      <c r="C62" s="97" t="s">
        <v>125</v>
      </c>
      <c r="D62" s="97">
        <v>25.0</v>
      </c>
      <c r="E62" s="97" t="s">
        <v>112</v>
      </c>
      <c r="F62" s="97">
        <v>5.0</v>
      </c>
      <c r="G62" s="97" t="s">
        <v>523</v>
      </c>
      <c r="H62" s="97">
        <v>336.0</v>
      </c>
      <c r="I62" s="97" t="s">
        <v>509</v>
      </c>
      <c r="J62" s="97">
        <v>5.0</v>
      </c>
      <c r="K62" s="97" t="s">
        <v>219</v>
      </c>
      <c r="L62" s="97" t="s">
        <v>220</v>
      </c>
      <c r="M62" s="97" t="s">
        <v>221</v>
      </c>
      <c r="N62" s="97">
        <v>1.0</v>
      </c>
      <c r="O62" s="97" t="s">
        <v>268</v>
      </c>
      <c r="P62" s="97" t="s">
        <v>269</v>
      </c>
      <c r="Q62" s="97" t="s">
        <v>235</v>
      </c>
      <c r="R62" s="97">
        <v>99.0</v>
      </c>
      <c r="S62" s="98"/>
      <c r="T62" s="98"/>
      <c r="U62" s="96">
        <v>1.0</v>
      </c>
      <c r="V62" s="96">
        <v>0.0</v>
      </c>
      <c r="W62" s="96">
        <v>1.0</v>
      </c>
      <c r="X62" s="96">
        <v>0.0</v>
      </c>
      <c r="Y62" s="96">
        <v>0.0</v>
      </c>
      <c r="Z62" s="96">
        <v>0.0</v>
      </c>
      <c r="AA62" s="97" t="s">
        <v>523</v>
      </c>
      <c r="AB62" s="98"/>
      <c r="AC62" s="98"/>
      <c r="AD62" s="97" t="s">
        <v>524</v>
      </c>
      <c r="AE62" s="97" t="s">
        <v>263</v>
      </c>
      <c r="AF62" s="98"/>
      <c r="AG62" s="98"/>
      <c r="AH62" s="98"/>
      <c r="AI62" s="97" t="s">
        <v>525</v>
      </c>
      <c r="AJ62" s="98"/>
      <c r="AK62" s="98"/>
      <c r="AL62" s="98"/>
      <c r="AM62" s="98"/>
      <c r="AN62" s="97" t="s">
        <v>526</v>
      </c>
      <c r="AO62" s="97">
        <v>80720.0</v>
      </c>
      <c r="AP62" s="97" t="s">
        <v>248</v>
      </c>
      <c r="AQ62" s="97">
        <v>1.0</v>
      </c>
      <c r="AR62" s="98"/>
      <c r="AS62" s="98"/>
      <c r="AT62" s="98"/>
      <c r="AU62" s="98"/>
      <c r="AV62" s="97" t="s">
        <v>229</v>
      </c>
      <c r="AW62" s="98"/>
      <c r="AX62" s="99">
        <v>30701.0</v>
      </c>
      <c r="AY62" s="98"/>
      <c r="AZ62" s="98"/>
      <c r="BA62" s="98"/>
      <c r="BB62" s="98"/>
      <c r="BC62" s="98"/>
      <c r="BD62" s="98"/>
      <c r="BE62" s="98"/>
      <c r="BF62" s="98"/>
      <c r="BG62" s="98"/>
      <c r="BH62" s="100">
        <v>-106819.0</v>
      </c>
      <c r="BI62" s="100">
        <v>246158.0</v>
      </c>
      <c r="BJ62" s="97" t="s">
        <v>230</v>
      </c>
      <c r="BK62" s="97" t="s">
        <v>231</v>
      </c>
      <c r="BL62" s="97" t="s">
        <v>232</v>
      </c>
      <c r="BM62" s="97">
        <v>1.0</v>
      </c>
      <c r="BN62" s="97" t="s">
        <v>233</v>
      </c>
      <c r="BO62" s="97">
        <v>5.0</v>
      </c>
      <c r="BP62" s="98"/>
      <c r="BQ62" s="98"/>
      <c r="BR62" s="97" t="s">
        <v>274</v>
      </c>
      <c r="BS62" s="97">
        <v>1.0</v>
      </c>
      <c r="BT62" s="97" t="s">
        <v>235</v>
      </c>
      <c r="BU62" s="97">
        <v>6.0</v>
      </c>
      <c r="BV62" s="97" t="s">
        <v>299</v>
      </c>
      <c r="BX62" s="97" t="s">
        <v>253</v>
      </c>
      <c r="BY62" s="99">
        <v>41736.0</v>
      </c>
      <c r="BZ62" s="98"/>
      <c r="CA62" s="98"/>
      <c r="CB62" s="97" t="s">
        <v>237</v>
      </c>
      <c r="CC62" s="97" t="s">
        <v>235</v>
      </c>
      <c r="CD62" s="98"/>
    </row>
    <row r="63" hidden="1">
      <c r="A63" s="96">
        <v>22718.0</v>
      </c>
      <c r="B63" s="97" t="s">
        <v>527</v>
      </c>
      <c r="C63" s="97" t="s">
        <v>125</v>
      </c>
      <c r="D63" s="97">
        <v>25.0</v>
      </c>
      <c r="E63" s="97" t="s">
        <v>114</v>
      </c>
      <c r="F63" s="97">
        <v>6.0</v>
      </c>
      <c r="G63" s="97" t="s">
        <v>528</v>
      </c>
      <c r="H63" s="97">
        <v>1.0</v>
      </c>
      <c r="I63" s="97" t="s">
        <v>389</v>
      </c>
      <c r="J63" s="97">
        <v>4.0</v>
      </c>
      <c r="K63" s="97" t="s">
        <v>219</v>
      </c>
      <c r="L63" s="97" t="s">
        <v>220</v>
      </c>
      <c r="M63" s="97" t="s">
        <v>221</v>
      </c>
      <c r="N63" s="97">
        <v>1.0</v>
      </c>
      <c r="O63" s="97" t="s">
        <v>222</v>
      </c>
      <c r="P63" s="97" t="s">
        <v>223</v>
      </c>
      <c r="Q63" s="97" t="s">
        <v>529</v>
      </c>
      <c r="R63" s="97" t="s">
        <v>530</v>
      </c>
      <c r="S63" s="98"/>
      <c r="T63" s="98"/>
      <c r="U63" s="96">
        <v>5.0</v>
      </c>
      <c r="V63" s="96">
        <v>0.0</v>
      </c>
      <c r="W63" s="96">
        <v>5.0</v>
      </c>
      <c r="X63" s="96">
        <v>0.0</v>
      </c>
      <c r="Y63" s="96">
        <v>0.0</v>
      </c>
      <c r="Z63" s="96">
        <v>0.0</v>
      </c>
      <c r="AA63" s="97" t="s">
        <v>531</v>
      </c>
      <c r="AC63" s="98"/>
      <c r="AD63" s="97" t="s">
        <v>532</v>
      </c>
      <c r="AG63" s="98"/>
      <c r="AH63" s="98"/>
      <c r="AI63" s="98"/>
      <c r="AJ63" s="98"/>
      <c r="AK63" s="98"/>
      <c r="AL63" s="98"/>
      <c r="AM63" s="98"/>
      <c r="AN63" s="97" t="s">
        <v>532</v>
      </c>
      <c r="AO63" s="97">
        <v>80000.0</v>
      </c>
      <c r="AP63" s="97" t="s">
        <v>248</v>
      </c>
      <c r="AQ63" s="97">
        <v>1.0</v>
      </c>
      <c r="AR63" s="98"/>
      <c r="AS63" s="98"/>
      <c r="AT63" s="98"/>
      <c r="AU63" s="98"/>
      <c r="AV63" s="97" t="s">
        <v>229</v>
      </c>
      <c r="AW63" s="98"/>
      <c r="AX63" s="99">
        <v>33786.0</v>
      </c>
      <c r="AY63" s="98"/>
      <c r="AZ63" s="98"/>
      <c r="BA63" s="98"/>
      <c r="BB63" s="98"/>
      <c r="BC63" s="98"/>
      <c r="BD63" s="98"/>
      <c r="BE63" s="98"/>
      <c r="BF63" s="98"/>
      <c r="BG63" s="98"/>
      <c r="BH63" s="100">
        <v>-107384.0</v>
      </c>
      <c r="BI63" s="100">
        <v>248102.0</v>
      </c>
      <c r="BJ63" s="97" t="s">
        <v>230</v>
      </c>
      <c r="BK63" s="97" t="s">
        <v>231</v>
      </c>
      <c r="BL63" s="97" t="s">
        <v>232</v>
      </c>
      <c r="BM63" s="97">
        <v>1.0</v>
      </c>
      <c r="BN63" s="97" t="s">
        <v>233</v>
      </c>
      <c r="BO63" s="97">
        <v>5.0</v>
      </c>
      <c r="BP63" s="98"/>
      <c r="BQ63" s="98"/>
      <c r="BR63" s="97" t="s">
        <v>234</v>
      </c>
      <c r="BS63" s="97">
        <v>2.0</v>
      </c>
      <c r="BT63" s="97" t="s">
        <v>235</v>
      </c>
      <c r="BU63" s="97">
        <v>6.0</v>
      </c>
      <c r="BV63" s="98"/>
      <c r="BW63" s="98"/>
      <c r="BX63" s="97" t="s">
        <v>253</v>
      </c>
      <c r="BY63" s="99">
        <v>41204.0</v>
      </c>
      <c r="BZ63" s="98"/>
      <c r="CA63" s="98"/>
      <c r="CB63" s="97" t="s">
        <v>237</v>
      </c>
      <c r="CC63" s="97" t="s">
        <v>235</v>
      </c>
      <c r="CD63" s="98"/>
    </row>
    <row r="64" hidden="1">
      <c r="A64" s="96">
        <v>22719.0</v>
      </c>
      <c r="B64" s="97" t="s">
        <v>533</v>
      </c>
      <c r="C64" s="97" t="s">
        <v>125</v>
      </c>
      <c r="D64" s="97">
        <v>25.0</v>
      </c>
      <c r="E64" s="97" t="s">
        <v>114</v>
      </c>
      <c r="F64" s="97">
        <v>6.0</v>
      </c>
      <c r="G64" s="97" t="s">
        <v>528</v>
      </c>
      <c r="H64" s="97">
        <v>1.0</v>
      </c>
      <c r="I64" s="97" t="s">
        <v>389</v>
      </c>
      <c r="J64" s="97">
        <v>4.0</v>
      </c>
      <c r="K64" s="97" t="s">
        <v>219</v>
      </c>
      <c r="L64" s="97" t="s">
        <v>220</v>
      </c>
      <c r="M64" s="97" t="s">
        <v>221</v>
      </c>
      <c r="N64" s="97">
        <v>1.0</v>
      </c>
      <c r="O64" s="97" t="s">
        <v>222</v>
      </c>
      <c r="P64" s="97" t="s">
        <v>223</v>
      </c>
      <c r="Q64" s="97" t="s">
        <v>534</v>
      </c>
      <c r="R64" s="97" t="s">
        <v>535</v>
      </c>
      <c r="S64" s="98"/>
      <c r="T64" s="98"/>
      <c r="U64" s="96">
        <v>2.0</v>
      </c>
      <c r="V64" s="96">
        <v>0.0</v>
      </c>
      <c r="W64" s="96">
        <v>2.0</v>
      </c>
      <c r="X64" s="96">
        <v>2.0</v>
      </c>
      <c r="Y64" s="96">
        <v>0.0</v>
      </c>
      <c r="Z64" s="96">
        <v>2.0</v>
      </c>
      <c r="AA64" s="97" t="s">
        <v>536</v>
      </c>
      <c r="AC64" s="98"/>
      <c r="AD64" s="97" t="s">
        <v>537</v>
      </c>
      <c r="AE64" s="97" t="s">
        <v>343</v>
      </c>
      <c r="AF64" s="98"/>
      <c r="AG64" s="98"/>
      <c r="AH64" s="98"/>
      <c r="AI64" s="98"/>
      <c r="AJ64" s="98"/>
      <c r="AK64" s="98"/>
      <c r="AL64" s="98"/>
      <c r="AM64" s="98"/>
      <c r="AN64" s="97" t="s">
        <v>538</v>
      </c>
      <c r="AO64" s="97">
        <v>80230.0</v>
      </c>
      <c r="AP64" s="97" t="s">
        <v>248</v>
      </c>
      <c r="AQ64" s="97">
        <v>1.0</v>
      </c>
      <c r="AR64" s="98"/>
      <c r="AS64" s="98"/>
      <c r="AT64" s="98"/>
      <c r="AU64" s="98"/>
      <c r="AV64" s="97" t="s">
        <v>229</v>
      </c>
      <c r="AW64" s="98"/>
      <c r="AX64" s="99">
        <v>33848.0</v>
      </c>
      <c r="AY64" s="98"/>
      <c r="AZ64" s="98"/>
      <c r="BA64" s="98"/>
      <c r="BB64" s="98"/>
      <c r="BC64" s="98"/>
      <c r="BD64" s="98"/>
      <c r="BE64" s="98"/>
      <c r="BF64" s="98"/>
      <c r="BG64" s="98"/>
      <c r="BH64" s="100">
        <v>-107386.0</v>
      </c>
      <c r="BI64" s="100">
        <v>247939.0</v>
      </c>
      <c r="BJ64" s="97" t="s">
        <v>230</v>
      </c>
      <c r="BK64" s="97" t="s">
        <v>231</v>
      </c>
      <c r="BL64" s="97" t="s">
        <v>232</v>
      </c>
      <c r="BM64" s="97">
        <v>1.0</v>
      </c>
      <c r="BN64" s="97" t="s">
        <v>233</v>
      </c>
      <c r="BO64" s="97">
        <v>5.0</v>
      </c>
      <c r="BP64" s="98"/>
      <c r="BQ64" s="98"/>
      <c r="BR64" s="97" t="s">
        <v>234</v>
      </c>
      <c r="BS64" s="97">
        <v>2.0</v>
      </c>
      <c r="BT64" s="97" t="s">
        <v>235</v>
      </c>
      <c r="BU64" s="97">
        <v>6.0</v>
      </c>
      <c r="BV64" s="98"/>
      <c r="BW64" s="98"/>
      <c r="BX64" s="97" t="s">
        <v>253</v>
      </c>
      <c r="BY64" s="99">
        <v>40742.0</v>
      </c>
      <c r="BZ64" s="98"/>
      <c r="CA64" s="98"/>
      <c r="CB64" s="97" t="s">
        <v>237</v>
      </c>
      <c r="CC64" s="97" t="s">
        <v>235</v>
      </c>
      <c r="CD64" s="98"/>
    </row>
    <row r="65" hidden="1">
      <c r="A65" s="96">
        <v>22720.0</v>
      </c>
      <c r="B65" s="97" t="s">
        <v>539</v>
      </c>
      <c r="C65" s="97" t="s">
        <v>125</v>
      </c>
      <c r="D65" s="97">
        <v>25.0</v>
      </c>
      <c r="E65" s="97" t="s">
        <v>114</v>
      </c>
      <c r="F65" s="97">
        <v>6.0</v>
      </c>
      <c r="G65" s="97" t="s">
        <v>528</v>
      </c>
      <c r="H65" s="97">
        <v>1.0</v>
      </c>
      <c r="I65" s="97" t="s">
        <v>389</v>
      </c>
      <c r="J65" s="97">
        <v>4.0</v>
      </c>
      <c r="K65" s="97" t="s">
        <v>219</v>
      </c>
      <c r="L65" s="97" t="s">
        <v>220</v>
      </c>
      <c r="M65" s="97" t="s">
        <v>221</v>
      </c>
      <c r="N65" s="97">
        <v>1.0</v>
      </c>
      <c r="O65" s="97" t="s">
        <v>222</v>
      </c>
      <c r="P65" s="97" t="s">
        <v>223</v>
      </c>
      <c r="Q65" s="97" t="s">
        <v>540</v>
      </c>
      <c r="R65" s="97" t="s">
        <v>541</v>
      </c>
      <c r="S65" s="98"/>
      <c r="T65" s="98"/>
      <c r="U65" s="96">
        <v>12.0</v>
      </c>
      <c r="V65" s="96">
        <v>0.0</v>
      </c>
      <c r="W65" s="96">
        <v>12.0</v>
      </c>
      <c r="X65" s="96">
        <v>0.0</v>
      </c>
      <c r="Y65" s="96">
        <v>0.0</v>
      </c>
      <c r="Z65" s="96">
        <v>0.0</v>
      </c>
      <c r="AA65" s="97" t="s">
        <v>542</v>
      </c>
      <c r="AB65" s="97">
        <v>5.0</v>
      </c>
      <c r="AC65" s="97" t="s">
        <v>243</v>
      </c>
      <c r="AD65" s="97" t="s">
        <v>543</v>
      </c>
      <c r="AE65" s="97" t="s">
        <v>544</v>
      </c>
      <c r="AF65" s="98"/>
      <c r="AG65" s="98"/>
      <c r="AH65" s="98"/>
      <c r="AI65" s="97" t="s">
        <v>545</v>
      </c>
      <c r="AJ65" s="98"/>
      <c r="AK65" s="98"/>
      <c r="AL65" s="98"/>
      <c r="AM65" s="98"/>
      <c r="AN65" s="97" t="s">
        <v>546</v>
      </c>
      <c r="AO65" s="97">
        <v>80200.0</v>
      </c>
      <c r="AP65" s="97" t="s">
        <v>248</v>
      </c>
      <c r="AQ65" s="97">
        <v>1.0</v>
      </c>
      <c r="AR65" s="98"/>
      <c r="AS65" s="98"/>
      <c r="AT65" s="98"/>
      <c r="AU65" s="98"/>
      <c r="AV65" s="97" t="s">
        <v>229</v>
      </c>
      <c r="AW65" s="98"/>
      <c r="AX65" s="99">
        <v>35354.0</v>
      </c>
      <c r="AY65" s="98"/>
      <c r="AZ65" s="98"/>
      <c r="BA65" s="98"/>
      <c r="BB65" s="98"/>
      <c r="BC65" s="98"/>
      <c r="BD65" s="98"/>
      <c r="BE65" s="98"/>
      <c r="BF65" s="98"/>
      <c r="BG65" s="98"/>
      <c r="BH65" s="100">
        <v>-107387.0</v>
      </c>
      <c r="BI65" s="100">
        <v>24803.0</v>
      </c>
      <c r="BJ65" s="97" t="s">
        <v>230</v>
      </c>
      <c r="BK65" s="97" t="s">
        <v>231</v>
      </c>
      <c r="BL65" s="97" t="s">
        <v>232</v>
      </c>
      <c r="BM65" s="97">
        <v>1.0</v>
      </c>
      <c r="BN65" s="97" t="s">
        <v>233</v>
      </c>
      <c r="BO65" s="97">
        <v>5.0</v>
      </c>
      <c r="BP65" s="98"/>
      <c r="BQ65" s="98"/>
      <c r="BR65" s="97" t="s">
        <v>234</v>
      </c>
      <c r="BS65" s="97">
        <v>2.0</v>
      </c>
      <c r="BT65" s="97" t="s">
        <v>235</v>
      </c>
      <c r="BU65" s="97">
        <v>6.0</v>
      </c>
      <c r="BV65" s="98"/>
      <c r="BW65" s="98"/>
      <c r="BX65" s="97" t="s">
        <v>253</v>
      </c>
      <c r="BY65" s="99">
        <v>41114.0</v>
      </c>
      <c r="BZ65" s="98"/>
      <c r="CA65" s="98"/>
      <c r="CB65" s="97" t="s">
        <v>237</v>
      </c>
      <c r="CC65" s="97" t="s">
        <v>235</v>
      </c>
      <c r="CD65" s="98"/>
    </row>
    <row r="66" hidden="1">
      <c r="A66" s="96">
        <v>22721.0</v>
      </c>
      <c r="B66" s="97" t="s">
        <v>547</v>
      </c>
      <c r="C66" s="97" t="s">
        <v>125</v>
      </c>
      <c r="D66" s="97">
        <v>25.0</v>
      </c>
      <c r="E66" s="97" t="s">
        <v>114</v>
      </c>
      <c r="F66" s="97">
        <v>6.0</v>
      </c>
      <c r="G66" s="97" t="s">
        <v>528</v>
      </c>
      <c r="H66" s="97">
        <v>1.0</v>
      </c>
      <c r="I66" s="97" t="s">
        <v>389</v>
      </c>
      <c r="J66" s="97">
        <v>4.0</v>
      </c>
      <c r="K66" s="97" t="s">
        <v>219</v>
      </c>
      <c r="L66" s="97" t="s">
        <v>220</v>
      </c>
      <c r="M66" s="97" t="s">
        <v>221</v>
      </c>
      <c r="N66" s="97">
        <v>1.0</v>
      </c>
      <c r="O66" s="97" t="s">
        <v>222</v>
      </c>
      <c r="P66" s="97" t="s">
        <v>223</v>
      </c>
      <c r="Q66" s="97" t="s">
        <v>224</v>
      </c>
      <c r="R66" s="97" t="s">
        <v>225</v>
      </c>
      <c r="S66" s="98"/>
      <c r="T66" s="98"/>
      <c r="U66" s="96">
        <v>0.0</v>
      </c>
      <c r="V66" s="96">
        <v>0.0</v>
      </c>
      <c r="W66" s="96">
        <v>0.0</v>
      </c>
      <c r="X66" s="96">
        <v>0.0</v>
      </c>
      <c r="Y66" s="96">
        <v>0.0</v>
      </c>
      <c r="Z66" s="96">
        <v>0.0</v>
      </c>
      <c r="AA66" s="97" t="s">
        <v>226</v>
      </c>
      <c r="AC66" s="98"/>
      <c r="AD66" s="97" t="s">
        <v>548</v>
      </c>
      <c r="AE66" s="97" t="s">
        <v>549</v>
      </c>
      <c r="AF66" s="98"/>
      <c r="AG66" s="98"/>
      <c r="AH66" s="98"/>
      <c r="AI66" s="97" t="s">
        <v>362</v>
      </c>
      <c r="AJ66" s="98"/>
      <c r="AK66" s="98"/>
      <c r="AL66" s="98"/>
      <c r="AM66" s="98"/>
      <c r="AN66" s="97" t="s">
        <v>550</v>
      </c>
      <c r="AO66" s="97">
        <v>80000.0</v>
      </c>
      <c r="AP66" s="97" t="s">
        <v>228</v>
      </c>
      <c r="AQ66" s="97">
        <v>3.0</v>
      </c>
      <c r="AR66" s="98"/>
      <c r="AS66" s="98"/>
      <c r="AT66" s="98"/>
      <c r="AU66" s="98"/>
      <c r="AV66" s="97" t="s">
        <v>229</v>
      </c>
      <c r="AW66" s="98"/>
      <c r="AX66" s="99">
        <v>36161.0</v>
      </c>
      <c r="AY66" s="98"/>
      <c r="AZ66" s="98"/>
      <c r="BA66" s="98"/>
      <c r="BB66" s="98"/>
      <c r="BC66" s="98"/>
      <c r="BD66" s="98"/>
      <c r="BE66" s="98"/>
      <c r="BF66" s="98"/>
      <c r="BG66" s="98"/>
      <c r="BH66" s="100">
        <v>-107412.0</v>
      </c>
      <c r="BI66" s="100">
        <v>24795.0</v>
      </c>
      <c r="BJ66" s="97" t="s">
        <v>230</v>
      </c>
      <c r="BK66" s="97" t="s">
        <v>231</v>
      </c>
      <c r="BL66" s="97" t="s">
        <v>232</v>
      </c>
      <c r="BM66" s="97">
        <v>1.0</v>
      </c>
      <c r="BN66" s="97" t="s">
        <v>233</v>
      </c>
      <c r="BO66" s="97">
        <v>5.0</v>
      </c>
      <c r="BP66" s="98"/>
      <c r="BQ66" s="98"/>
      <c r="BR66" s="97" t="s">
        <v>234</v>
      </c>
      <c r="BS66" s="97">
        <v>2.0</v>
      </c>
      <c r="BT66" s="97" t="s">
        <v>235</v>
      </c>
      <c r="BU66" s="97">
        <v>6.0</v>
      </c>
      <c r="BV66" s="98"/>
      <c r="BW66" s="98"/>
      <c r="BX66" s="97" t="s">
        <v>236</v>
      </c>
      <c r="BY66" s="99">
        <v>39197.0</v>
      </c>
      <c r="BZ66" s="98"/>
      <c r="CA66" s="98"/>
      <c r="CB66" s="97" t="s">
        <v>237</v>
      </c>
      <c r="CC66" s="97" t="s">
        <v>235</v>
      </c>
      <c r="CD66" s="98"/>
    </row>
    <row r="67" hidden="1">
      <c r="A67" s="96">
        <v>46422.0</v>
      </c>
      <c r="B67" s="97" t="s">
        <v>551</v>
      </c>
      <c r="C67" s="97" t="s">
        <v>125</v>
      </c>
      <c r="D67" s="97">
        <v>25.0</v>
      </c>
      <c r="E67" s="97" t="s">
        <v>114</v>
      </c>
      <c r="F67" s="97">
        <v>6.0</v>
      </c>
      <c r="G67" s="97" t="s">
        <v>528</v>
      </c>
      <c r="H67" s="97">
        <v>1.0</v>
      </c>
      <c r="I67" s="97" t="s">
        <v>389</v>
      </c>
      <c r="J67" s="97">
        <v>4.0</v>
      </c>
      <c r="K67" s="97" t="s">
        <v>219</v>
      </c>
      <c r="L67" s="97" t="s">
        <v>220</v>
      </c>
      <c r="M67" s="97" t="s">
        <v>239</v>
      </c>
      <c r="N67" s="97">
        <v>2.0</v>
      </c>
      <c r="O67" s="97" t="s">
        <v>240</v>
      </c>
      <c r="P67" s="97" t="s">
        <v>241</v>
      </c>
      <c r="Q67" s="97" t="s">
        <v>235</v>
      </c>
      <c r="R67" s="97">
        <v>99.0</v>
      </c>
      <c r="S67" s="97">
        <v>622112.0</v>
      </c>
      <c r="T67" s="97" t="s">
        <v>359</v>
      </c>
      <c r="U67" s="96">
        <v>0.0</v>
      </c>
      <c r="V67" s="96">
        <v>36.0</v>
      </c>
      <c r="W67" s="96">
        <v>36.0</v>
      </c>
      <c r="X67" s="96">
        <v>91.0</v>
      </c>
      <c r="Y67" s="96">
        <v>77.0</v>
      </c>
      <c r="Z67" s="96">
        <v>168.0</v>
      </c>
      <c r="AA67" s="97" t="s">
        <v>552</v>
      </c>
      <c r="AB67" s="97">
        <v>3.0</v>
      </c>
      <c r="AC67" s="97" t="s">
        <v>553</v>
      </c>
      <c r="AD67" s="97" t="s">
        <v>554</v>
      </c>
      <c r="AF67" s="98"/>
      <c r="AG67" s="97">
        <v>7.0</v>
      </c>
      <c r="AH67" s="97" t="s">
        <v>325</v>
      </c>
      <c r="AI67" s="97" t="s">
        <v>555</v>
      </c>
      <c r="AJ67" s="98"/>
      <c r="AK67" s="98"/>
      <c r="AL67" s="98"/>
      <c r="AM67" s="98"/>
      <c r="AN67" s="97" t="s">
        <v>556</v>
      </c>
      <c r="AO67" s="97">
        <v>80230.0</v>
      </c>
      <c r="AP67" s="97" t="s">
        <v>248</v>
      </c>
      <c r="AQ67" s="97">
        <v>1.0</v>
      </c>
      <c r="AR67" s="98"/>
      <c r="AS67" s="98"/>
      <c r="AT67" s="98"/>
      <c r="AU67" s="98"/>
      <c r="AV67" s="97" t="s">
        <v>229</v>
      </c>
      <c r="AW67" s="98"/>
      <c r="AX67" s="99">
        <v>32994.0</v>
      </c>
      <c r="AY67" s="98"/>
      <c r="AZ67" s="98"/>
      <c r="BA67" s="98"/>
      <c r="BB67" s="98"/>
      <c r="BC67" s="98"/>
      <c r="BD67" s="98"/>
      <c r="BE67" s="98"/>
      <c r="BF67" s="98"/>
      <c r="BG67" s="98"/>
      <c r="BH67" s="100">
        <v>-1.07386677833328E16</v>
      </c>
      <c r="BI67" s="100">
        <v>2.47942928911779E16</v>
      </c>
      <c r="BJ67" s="97" t="s">
        <v>230</v>
      </c>
      <c r="BK67" s="97" t="s">
        <v>231</v>
      </c>
      <c r="BL67" s="97" t="s">
        <v>249</v>
      </c>
      <c r="BM67" s="97">
        <v>2.0</v>
      </c>
      <c r="BN67" s="97" t="s">
        <v>250</v>
      </c>
      <c r="BO67" s="97">
        <v>1.0</v>
      </c>
      <c r="BP67" s="97" t="s">
        <v>557</v>
      </c>
      <c r="BQ67" s="97" t="s">
        <v>558</v>
      </c>
      <c r="BR67" s="97" t="s">
        <v>234</v>
      </c>
      <c r="BS67" s="97">
        <v>2.0</v>
      </c>
      <c r="BT67" s="97" t="s">
        <v>235</v>
      </c>
      <c r="BU67" s="97">
        <v>6.0</v>
      </c>
      <c r="BV67" s="97" t="s">
        <v>559</v>
      </c>
      <c r="BW67" s="97" t="s">
        <v>560</v>
      </c>
      <c r="BX67" s="97" t="s">
        <v>253</v>
      </c>
      <c r="BY67" s="99">
        <v>43223.0</v>
      </c>
      <c r="BZ67" s="98"/>
      <c r="CA67" s="98"/>
      <c r="CB67" s="97" t="s">
        <v>237</v>
      </c>
      <c r="CC67" s="97" t="s">
        <v>235</v>
      </c>
      <c r="CD67" s="98"/>
    </row>
    <row r="68" hidden="1">
      <c r="A68" s="96">
        <v>22723.0</v>
      </c>
      <c r="B68" s="97" t="s">
        <v>561</v>
      </c>
      <c r="C68" s="97" t="s">
        <v>125</v>
      </c>
      <c r="D68" s="97">
        <v>25.0</v>
      </c>
      <c r="E68" s="97" t="s">
        <v>114</v>
      </c>
      <c r="F68" s="97">
        <v>6.0</v>
      </c>
      <c r="G68" s="97" t="s">
        <v>528</v>
      </c>
      <c r="H68" s="97">
        <v>1.0</v>
      </c>
      <c r="I68" s="97" t="s">
        <v>389</v>
      </c>
      <c r="J68" s="97">
        <v>4.0</v>
      </c>
      <c r="K68" s="97" t="s">
        <v>219</v>
      </c>
      <c r="L68" s="97" t="s">
        <v>220</v>
      </c>
      <c r="M68" s="97" t="s">
        <v>239</v>
      </c>
      <c r="N68" s="97">
        <v>2.0</v>
      </c>
      <c r="O68" s="97" t="s">
        <v>562</v>
      </c>
      <c r="P68" s="97" t="s">
        <v>563</v>
      </c>
      <c r="Q68" s="97" t="s">
        <v>235</v>
      </c>
      <c r="R68" s="97">
        <v>99.0</v>
      </c>
      <c r="S68" s="98"/>
      <c r="T68" s="98"/>
      <c r="U68" s="96">
        <v>10.0</v>
      </c>
      <c r="V68" s="96">
        <v>0.0</v>
      </c>
      <c r="W68" s="96">
        <v>10.0</v>
      </c>
      <c r="X68" s="96">
        <v>34.0</v>
      </c>
      <c r="Y68" s="96">
        <v>0.0</v>
      </c>
      <c r="Z68" s="96">
        <v>34.0</v>
      </c>
      <c r="AA68" s="97" t="s">
        <v>562</v>
      </c>
      <c r="AB68" s="97">
        <v>5.0</v>
      </c>
      <c r="AC68" s="97" t="s">
        <v>243</v>
      </c>
      <c r="AD68" s="97" t="s">
        <v>564</v>
      </c>
      <c r="AE68" s="97">
        <v>3065.0</v>
      </c>
      <c r="AF68" s="98"/>
      <c r="AG68" s="98"/>
      <c r="AH68" s="98"/>
      <c r="AI68" s="97" t="s">
        <v>565</v>
      </c>
      <c r="AK68" s="98"/>
      <c r="AL68" s="98"/>
      <c r="AM68" s="98"/>
      <c r="AN68" s="97" t="s">
        <v>566</v>
      </c>
      <c r="AO68" s="97">
        <v>80400.0</v>
      </c>
      <c r="AP68" s="97" t="s">
        <v>248</v>
      </c>
      <c r="AQ68" s="97">
        <v>1.0</v>
      </c>
      <c r="AR68" s="98"/>
      <c r="AS68" s="98"/>
      <c r="AT68" s="98"/>
      <c r="AU68" s="98"/>
      <c r="AV68" s="97" t="s">
        <v>229</v>
      </c>
      <c r="AW68" s="98"/>
      <c r="AX68" s="99">
        <v>34912.0</v>
      </c>
      <c r="AY68" s="98"/>
      <c r="AZ68" s="98"/>
      <c r="BA68" s="98"/>
      <c r="BB68" s="98"/>
      <c r="BC68" s="98"/>
      <c r="BD68" s="98"/>
      <c r="BE68" s="98"/>
      <c r="BF68" s="98"/>
      <c r="BG68" s="98"/>
      <c r="BH68" s="100">
        <v>-1.07428053589592E16</v>
      </c>
      <c r="BI68" s="100">
        <v>2.48168142348062E16</v>
      </c>
      <c r="BJ68" s="97" t="s">
        <v>230</v>
      </c>
      <c r="BK68" s="97" t="s">
        <v>231</v>
      </c>
      <c r="BL68" s="97" t="s">
        <v>249</v>
      </c>
      <c r="BM68" s="97">
        <v>2.0</v>
      </c>
      <c r="BN68" s="97" t="s">
        <v>233</v>
      </c>
      <c r="BO68" s="97">
        <v>5.0</v>
      </c>
      <c r="BP68" s="98"/>
      <c r="BQ68" s="98"/>
      <c r="BR68" s="97" t="s">
        <v>234</v>
      </c>
      <c r="BS68" s="97">
        <v>2.0</v>
      </c>
      <c r="BT68" s="97" t="s">
        <v>235</v>
      </c>
      <c r="BU68" s="97">
        <v>6.0</v>
      </c>
      <c r="BV68" s="98"/>
      <c r="BW68" s="98"/>
      <c r="BX68" s="97" t="s">
        <v>253</v>
      </c>
      <c r="BY68" s="99">
        <v>40700.0</v>
      </c>
      <c r="BZ68" s="98"/>
      <c r="CA68" s="98"/>
      <c r="CB68" s="97" t="s">
        <v>237</v>
      </c>
      <c r="CC68" s="97" t="s">
        <v>235</v>
      </c>
      <c r="CD68" s="98"/>
    </row>
    <row r="69" hidden="1">
      <c r="A69" s="96">
        <v>22724.0</v>
      </c>
      <c r="B69" s="97" t="s">
        <v>567</v>
      </c>
      <c r="C69" s="97" t="s">
        <v>125</v>
      </c>
      <c r="D69" s="97">
        <v>25.0</v>
      </c>
      <c r="E69" s="97" t="s">
        <v>114</v>
      </c>
      <c r="F69" s="97">
        <v>6.0</v>
      </c>
      <c r="G69" s="97" t="s">
        <v>528</v>
      </c>
      <c r="H69" s="97">
        <v>1.0</v>
      </c>
      <c r="I69" s="97" t="s">
        <v>389</v>
      </c>
      <c r="J69" s="97">
        <v>4.0</v>
      </c>
      <c r="K69" s="97" t="s">
        <v>219</v>
      </c>
      <c r="L69" s="97" t="s">
        <v>220</v>
      </c>
      <c r="M69" s="97" t="s">
        <v>221</v>
      </c>
      <c r="N69" s="97">
        <v>1.0</v>
      </c>
      <c r="O69" s="97" t="s">
        <v>568</v>
      </c>
      <c r="P69" s="97" t="s">
        <v>569</v>
      </c>
      <c r="Q69" s="97" t="s">
        <v>235</v>
      </c>
      <c r="R69" s="97">
        <v>99.0</v>
      </c>
      <c r="S69" s="98"/>
      <c r="T69" s="98"/>
      <c r="U69" s="96">
        <v>3.0</v>
      </c>
      <c r="V69" s="96">
        <v>0.0</v>
      </c>
      <c r="W69" s="96">
        <v>3.0</v>
      </c>
      <c r="X69" s="96">
        <v>0.0</v>
      </c>
      <c r="Y69" s="96">
        <v>0.0</v>
      </c>
      <c r="Z69" s="96">
        <v>0.0</v>
      </c>
      <c r="AA69" s="97" t="s">
        <v>570</v>
      </c>
      <c r="AD69" s="97" t="s">
        <v>571</v>
      </c>
      <c r="AE69" s="97" t="s">
        <v>263</v>
      </c>
      <c r="AF69" s="98"/>
      <c r="AG69" s="98"/>
      <c r="AH69" s="98"/>
      <c r="AI69" s="97" t="s">
        <v>264</v>
      </c>
      <c r="AJ69" s="98"/>
      <c r="AK69" s="98"/>
      <c r="AL69" s="98"/>
      <c r="AM69" s="98"/>
      <c r="AN69" s="97" t="s">
        <v>571</v>
      </c>
      <c r="AO69" s="97">
        <v>80319.0</v>
      </c>
      <c r="AP69" s="97" t="s">
        <v>248</v>
      </c>
      <c r="AQ69" s="97">
        <v>1.0</v>
      </c>
      <c r="AR69" s="98"/>
      <c r="AS69" s="98"/>
      <c r="AT69" s="98"/>
      <c r="AU69" s="98"/>
      <c r="AV69" s="97" t="s">
        <v>229</v>
      </c>
      <c r="AW69" s="98"/>
      <c r="AX69" s="99">
        <v>27760.0</v>
      </c>
      <c r="AY69" s="98"/>
      <c r="AZ69" s="98"/>
      <c r="BA69" s="98"/>
      <c r="BB69" s="98"/>
      <c r="BC69" s="98"/>
      <c r="BD69" s="98"/>
      <c r="BE69" s="98"/>
      <c r="BF69" s="98"/>
      <c r="BG69" s="98"/>
      <c r="BH69" s="100">
        <v>-107389.0</v>
      </c>
      <c r="BI69" s="100">
        <v>248744.0</v>
      </c>
      <c r="BJ69" s="97" t="s">
        <v>230</v>
      </c>
      <c r="BK69" s="97" t="s">
        <v>231</v>
      </c>
      <c r="BL69" s="97" t="s">
        <v>232</v>
      </c>
      <c r="BM69" s="97">
        <v>1.0</v>
      </c>
      <c r="BN69" s="97" t="s">
        <v>233</v>
      </c>
      <c r="BO69" s="97">
        <v>5.0</v>
      </c>
      <c r="BP69" s="98"/>
      <c r="BQ69" s="98"/>
      <c r="BR69" s="97" t="s">
        <v>234</v>
      </c>
      <c r="BS69" s="97">
        <v>2.0</v>
      </c>
      <c r="BT69" s="97" t="s">
        <v>235</v>
      </c>
      <c r="BU69" s="97">
        <v>6.0</v>
      </c>
      <c r="BV69" s="97" t="s">
        <v>265</v>
      </c>
      <c r="BX69" s="97" t="s">
        <v>253</v>
      </c>
      <c r="BY69" s="99">
        <v>42429.0</v>
      </c>
      <c r="BZ69" s="98"/>
      <c r="CA69" s="98"/>
      <c r="CB69" s="97" t="s">
        <v>237</v>
      </c>
      <c r="CC69" s="97" t="s">
        <v>235</v>
      </c>
      <c r="CD69" s="98"/>
    </row>
    <row r="70" hidden="1">
      <c r="A70" s="96">
        <v>22725.0</v>
      </c>
      <c r="B70" s="97" t="s">
        <v>572</v>
      </c>
      <c r="C70" s="97" t="s">
        <v>125</v>
      </c>
      <c r="D70" s="97">
        <v>25.0</v>
      </c>
      <c r="E70" s="97" t="s">
        <v>114</v>
      </c>
      <c r="F70" s="97">
        <v>6.0</v>
      </c>
      <c r="G70" s="97" t="s">
        <v>528</v>
      </c>
      <c r="H70" s="97">
        <v>1.0</v>
      </c>
      <c r="I70" s="97" t="s">
        <v>389</v>
      </c>
      <c r="J70" s="97">
        <v>4.0</v>
      </c>
      <c r="K70" s="97" t="s">
        <v>219</v>
      </c>
      <c r="L70" s="97" t="s">
        <v>220</v>
      </c>
      <c r="M70" s="97" t="s">
        <v>221</v>
      </c>
      <c r="N70" s="97">
        <v>1.0</v>
      </c>
      <c r="O70" s="97" t="s">
        <v>573</v>
      </c>
      <c r="P70" s="97" t="s">
        <v>574</v>
      </c>
      <c r="Q70" s="97" t="s">
        <v>235</v>
      </c>
      <c r="R70" s="97">
        <v>99.0</v>
      </c>
      <c r="S70" s="98"/>
      <c r="T70" s="98"/>
      <c r="U70" s="96">
        <v>4.0</v>
      </c>
      <c r="V70" s="96">
        <v>0.0</v>
      </c>
      <c r="W70" s="96">
        <v>4.0</v>
      </c>
      <c r="X70" s="96">
        <v>0.0</v>
      </c>
      <c r="Y70" s="96">
        <v>0.0</v>
      </c>
      <c r="Z70" s="96">
        <v>0.0</v>
      </c>
      <c r="AA70" s="97" t="s">
        <v>575</v>
      </c>
      <c r="AB70" s="98"/>
      <c r="AC70" s="98"/>
      <c r="AD70" s="97" t="s">
        <v>576</v>
      </c>
      <c r="AE70" s="97" t="s">
        <v>263</v>
      </c>
      <c r="AF70" s="98"/>
      <c r="AG70" s="98"/>
      <c r="AH70" s="98"/>
      <c r="AI70" s="97" t="s">
        <v>264</v>
      </c>
      <c r="AJ70" s="98"/>
      <c r="AK70" s="98"/>
      <c r="AL70" s="98"/>
      <c r="AM70" s="98"/>
      <c r="AN70" s="97" t="s">
        <v>577</v>
      </c>
      <c r="AO70" s="97">
        <v>80180.0</v>
      </c>
      <c r="AP70" s="97" t="s">
        <v>248</v>
      </c>
      <c r="AQ70" s="97">
        <v>1.0</v>
      </c>
      <c r="AR70" s="98"/>
      <c r="AS70" s="98"/>
      <c r="AT70" s="98"/>
      <c r="AU70" s="98"/>
      <c r="AV70" s="97" t="s">
        <v>229</v>
      </c>
      <c r="AW70" s="98"/>
      <c r="AX70" s="99">
        <v>31138.0</v>
      </c>
      <c r="AY70" s="98"/>
      <c r="AZ70" s="98"/>
      <c r="BA70" s="98"/>
      <c r="BB70" s="98"/>
      <c r="BC70" s="98"/>
      <c r="BD70" s="98"/>
      <c r="BE70" s="98"/>
      <c r="BF70" s="98"/>
      <c r="BG70" s="98"/>
      <c r="BH70" s="97" t="s">
        <v>578</v>
      </c>
      <c r="BI70" s="100">
        <v>247668.0</v>
      </c>
      <c r="BJ70" s="97" t="s">
        <v>230</v>
      </c>
      <c r="BK70" s="97" t="s">
        <v>231</v>
      </c>
      <c r="BL70" s="97" t="s">
        <v>232</v>
      </c>
      <c r="BM70" s="97">
        <v>1.0</v>
      </c>
      <c r="BN70" s="97" t="s">
        <v>250</v>
      </c>
      <c r="BO70" s="97">
        <v>1.0</v>
      </c>
      <c r="BP70" s="97" t="s">
        <v>284</v>
      </c>
      <c r="BQ70" s="97" t="s">
        <v>285</v>
      </c>
      <c r="BR70" s="97" t="s">
        <v>234</v>
      </c>
      <c r="BS70" s="97">
        <v>2.0</v>
      </c>
      <c r="BT70" s="97" t="s">
        <v>235</v>
      </c>
      <c r="BU70" s="97">
        <v>6.0</v>
      </c>
      <c r="BV70" s="97" t="s">
        <v>265</v>
      </c>
      <c r="BX70" s="97" t="s">
        <v>253</v>
      </c>
      <c r="BY70" s="99">
        <v>42429.0</v>
      </c>
      <c r="BZ70" s="98"/>
      <c r="CA70" s="98"/>
      <c r="CB70" s="97" t="s">
        <v>237</v>
      </c>
      <c r="CC70" s="97" t="s">
        <v>235</v>
      </c>
      <c r="CD70" s="98"/>
    </row>
    <row r="71" hidden="1">
      <c r="A71" s="96">
        <v>41701.0</v>
      </c>
      <c r="B71" s="97" t="s">
        <v>579</v>
      </c>
      <c r="C71" s="97" t="s">
        <v>125</v>
      </c>
      <c r="D71" s="97">
        <v>25.0</v>
      </c>
      <c r="E71" s="97" t="s">
        <v>114</v>
      </c>
      <c r="F71" s="97">
        <v>6.0</v>
      </c>
      <c r="G71" s="97" t="s">
        <v>528</v>
      </c>
      <c r="H71" s="97">
        <v>1.0</v>
      </c>
      <c r="I71" s="97" t="s">
        <v>389</v>
      </c>
      <c r="J71" s="97">
        <v>4.0</v>
      </c>
      <c r="K71" s="97" t="s">
        <v>219</v>
      </c>
      <c r="L71" s="97" t="s">
        <v>220</v>
      </c>
      <c r="M71" s="97" t="s">
        <v>221</v>
      </c>
      <c r="N71" s="97">
        <v>1.0</v>
      </c>
      <c r="O71" s="97" t="s">
        <v>278</v>
      </c>
      <c r="P71" s="97" t="s">
        <v>279</v>
      </c>
      <c r="Q71" s="97" t="s">
        <v>235</v>
      </c>
      <c r="R71" s="97">
        <v>99.0</v>
      </c>
      <c r="S71" s="97">
        <v>621112.0</v>
      </c>
      <c r="T71" s="97" t="s">
        <v>580</v>
      </c>
      <c r="U71" s="96">
        <v>2.0</v>
      </c>
      <c r="V71" s="96">
        <v>1.0</v>
      </c>
      <c r="W71" s="96">
        <v>3.0</v>
      </c>
      <c r="X71" s="96">
        <v>0.0</v>
      </c>
      <c r="Y71" s="96">
        <v>0.0</v>
      </c>
      <c r="Z71" s="96">
        <v>0.0</v>
      </c>
      <c r="AA71" s="97" t="s">
        <v>581</v>
      </c>
      <c r="AB71" s="97">
        <v>5.0</v>
      </c>
      <c r="AC71" s="97" t="s">
        <v>243</v>
      </c>
      <c r="AD71" s="97" t="s">
        <v>582</v>
      </c>
      <c r="AE71" s="97">
        <v>1525.0</v>
      </c>
      <c r="AF71" s="98"/>
      <c r="AG71" s="97">
        <v>7.0</v>
      </c>
      <c r="AH71" s="97" t="s">
        <v>325</v>
      </c>
      <c r="AI71" s="97" t="s">
        <v>583</v>
      </c>
      <c r="AJ71" s="98"/>
      <c r="AK71" s="98"/>
      <c r="AL71" s="98"/>
      <c r="AM71" s="98"/>
      <c r="AN71" s="97" t="s">
        <v>584</v>
      </c>
      <c r="AO71" s="97">
        <v>80110.0</v>
      </c>
      <c r="AP71" s="97" t="s">
        <v>248</v>
      </c>
      <c r="AQ71" s="97">
        <v>1.0</v>
      </c>
      <c r="AR71" s="98"/>
      <c r="AS71" s="98"/>
      <c r="AT71" s="97" t="s">
        <v>585</v>
      </c>
      <c r="AU71" s="98"/>
      <c r="AV71" s="97" t="s">
        <v>586</v>
      </c>
      <c r="AW71" s="98"/>
      <c r="AX71" s="99">
        <v>23377.0</v>
      </c>
      <c r="AY71" s="98"/>
      <c r="AZ71" s="98"/>
      <c r="BA71" s="98"/>
      <c r="BB71" s="98"/>
      <c r="BC71" s="98"/>
      <c r="BD71" s="98"/>
      <c r="BE71" s="98"/>
      <c r="BF71" s="98"/>
      <c r="BG71" s="98"/>
      <c r="BH71" s="100">
        <v>-1.07416365E8</v>
      </c>
      <c r="BI71" s="100">
        <v>2478879.0</v>
      </c>
      <c r="BJ71" s="97" t="s">
        <v>230</v>
      </c>
      <c r="BK71" s="97" t="s">
        <v>231</v>
      </c>
      <c r="BL71" s="97" t="s">
        <v>232</v>
      </c>
      <c r="BM71" s="97">
        <v>1.0</v>
      </c>
      <c r="BN71" s="97" t="s">
        <v>233</v>
      </c>
      <c r="BO71" s="97">
        <v>5.0</v>
      </c>
      <c r="BP71" s="98"/>
      <c r="BQ71" s="98"/>
      <c r="BR71" s="97" t="s">
        <v>234</v>
      </c>
      <c r="BS71" s="97">
        <v>2.0</v>
      </c>
      <c r="BT71" s="97" t="s">
        <v>235</v>
      </c>
      <c r="BU71" s="97">
        <v>6.0</v>
      </c>
      <c r="BV71" s="97" t="s">
        <v>265</v>
      </c>
      <c r="BW71" s="97" t="s">
        <v>587</v>
      </c>
      <c r="BX71" s="97" t="s">
        <v>253</v>
      </c>
      <c r="BY71" s="99">
        <v>43046.0</v>
      </c>
      <c r="BZ71" s="98"/>
      <c r="CA71" s="98"/>
      <c r="CB71" s="97" t="s">
        <v>237</v>
      </c>
      <c r="CC71" s="97" t="s">
        <v>235</v>
      </c>
      <c r="CD71" s="98"/>
    </row>
    <row r="72" hidden="1">
      <c r="A72" s="96">
        <v>22727.0</v>
      </c>
      <c r="B72" s="97" t="s">
        <v>588</v>
      </c>
      <c r="C72" s="97" t="s">
        <v>125</v>
      </c>
      <c r="D72" s="97">
        <v>25.0</v>
      </c>
      <c r="E72" s="97" t="s">
        <v>114</v>
      </c>
      <c r="F72" s="97">
        <v>6.0</v>
      </c>
      <c r="G72" s="97" t="s">
        <v>528</v>
      </c>
      <c r="H72" s="97">
        <v>1.0</v>
      </c>
      <c r="I72" s="97" t="s">
        <v>389</v>
      </c>
      <c r="J72" s="97">
        <v>4.0</v>
      </c>
      <c r="K72" s="97" t="s">
        <v>219</v>
      </c>
      <c r="L72" s="97" t="s">
        <v>220</v>
      </c>
      <c r="M72" s="97" t="s">
        <v>221</v>
      </c>
      <c r="N72" s="97">
        <v>1.0</v>
      </c>
      <c r="O72" s="97" t="s">
        <v>589</v>
      </c>
      <c r="P72" s="97" t="s">
        <v>590</v>
      </c>
      <c r="Q72" s="97" t="s">
        <v>235</v>
      </c>
      <c r="R72" s="97">
        <v>99.0</v>
      </c>
      <c r="S72" s="98"/>
      <c r="T72" s="98"/>
      <c r="U72" s="96">
        <v>3.0</v>
      </c>
      <c r="V72" s="96">
        <v>0.0</v>
      </c>
      <c r="W72" s="96">
        <v>3.0</v>
      </c>
      <c r="X72" s="96">
        <v>0.0</v>
      </c>
      <c r="Y72" s="96">
        <v>0.0</v>
      </c>
      <c r="Z72" s="96">
        <v>0.0</v>
      </c>
      <c r="AA72" s="97" t="s">
        <v>591</v>
      </c>
      <c r="AC72" s="98"/>
      <c r="AD72" s="97" t="s">
        <v>592</v>
      </c>
      <c r="AE72" s="97" t="s">
        <v>343</v>
      </c>
      <c r="AF72" s="98"/>
      <c r="AG72" s="98"/>
      <c r="AH72" s="98"/>
      <c r="AI72" s="97" t="s">
        <v>264</v>
      </c>
      <c r="AJ72" s="98"/>
      <c r="AK72" s="98"/>
      <c r="AL72" s="98"/>
      <c r="AM72" s="98"/>
      <c r="AN72" s="97" t="s">
        <v>593</v>
      </c>
      <c r="AO72" s="97">
        <v>80070.0</v>
      </c>
      <c r="AP72" s="97" t="s">
        <v>248</v>
      </c>
      <c r="AQ72" s="97">
        <v>1.0</v>
      </c>
      <c r="AR72" s="98"/>
      <c r="AS72" s="98"/>
      <c r="AT72" s="98"/>
      <c r="AU72" s="98"/>
      <c r="AV72" s="97" t="s">
        <v>229</v>
      </c>
      <c r="AW72" s="98"/>
      <c r="AX72" s="99">
        <v>28856.0</v>
      </c>
      <c r="AY72" s="98"/>
      <c r="AZ72" s="98"/>
      <c r="BA72" s="98"/>
      <c r="BB72" s="98"/>
      <c r="BC72" s="98"/>
      <c r="BD72" s="98"/>
      <c r="BE72" s="98"/>
      <c r="BF72" s="98"/>
      <c r="BG72" s="98"/>
      <c r="BH72" s="100">
        <v>-107364.0</v>
      </c>
      <c r="BI72" s="100">
        <v>248092.0</v>
      </c>
      <c r="BJ72" s="97" t="s">
        <v>230</v>
      </c>
      <c r="BK72" s="97" t="s">
        <v>231</v>
      </c>
      <c r="BL72" s="97" t="s">
        <v>232</v>
      </c>
      <c r="BM72" s="97">
        <v>1.0</v>
      </c>
      <c r="BN72" s="97" t="s">
        <v>233</v>
      </c>
      <c r="BO72" s="97">
        <v>5.0</v>
      </c>
      <c r="BP72" s="98"/>
      <c r="BQ72" s="98"/>
      <c r="BR72" s="97" t="s">
        <v>234</v>
      </c>
      <c r="BS72" s="97">
        <v>2.0</v>
      </c>
      <c r="BT72" s="97" t="s">
        <v>235</v>
      </c>
      <c r="BU72" s="97">
        <v>6.0</v>
      </c>
      <c r="BV72" s="97" t="s">
        <v>265</v>
      </c>
      <c r="BX72" s="97" t="s">
        <v>253</v>
      </c>
      <c r="BY72" s="99">
        <v>42429.0</v>
      </c>
      <c r="BZ72" s="98"/>
      <c r="CA72" s="98"/>
      <c r="CB72" s="97" t="s">
        <v>237</v>
      </c>
      <c r="CC72" s="97" t="s">
        <v>235</v>
      </c>
      <c r="CD72" s="98"/>
    </row>
    <row r="73" hidden="1">
      <c r="A73" s="96">
        <v>38503.0</v>
      </c>
      <c r="B73" s="97" t="s">
        <v>594</v>
      </c>
      <c r="C73" s="97" t="s">
        <v>125</v>
      </c>
      <c r="D73" s="97">
        <v>25.0</v>
      </c>
      <c r="E73" s="97" t="s">
        <v>114</v>
      </c>
      <c r="F73" s="97">
        <v>6.0</v>
      </c>
      <c r="G73" s="97" t="s">
        <v>528</v>
      </c>
      <c r="H73" s="97">
        <v>1.0</v>
      </c>
      <c r="I73" s="97" t="s">
        <v>389</v>
      </c>
      <c r="J73" s="97">
        <v>4.0</v>
      </c>
      <c r="K73" s="97" t="s">
        <v>219</v>
      </c>
      <c r="L73" s="97" t="s">
        <v>220</v>
      </c>
      <c r="M73" s="97" t="s">
        <v>221</v>
      </c>
      <c r="N73" s="97">
        <v>1.0</v>
      </c>
      <c r="O73" s="97" t="s">
        <v>589</v>
      </c>
      <c r="P73" s="97" t="s">
        <v>590</v>
      </c>
      <c r="Q73" s="97" t="s">
        <v>235</v>
      </c>
      <c r="R73" s="97">
        <v>99.0</v>
      </c>
      <c r="S73" s="97">
        <v>621112.0</v>
      </c>
      <c r="T73" s="97" t="s">
        <v>580</v>
      </c>
      <c r="U73" s="96">
        <v>4.0</v>
      </c>
      <c r="V73" s="96">
        <v>0.0</v>
      </c>
      <c r="W73" s="96">
        <v>4.0</v>
      </c>
      <c r="X73" s="96">
        <v>0.0</v>
      </c>
      <c r="Y73" s="96">
        <v>0.0</v>
      </c>
      <c r="Z73" s="96">
        <v>0.0</v>
      </c>
      <c r="AA73" s="97" t="s">
        <v>595</v>
      </c>
      <c r="AB73" s="97">
        <v>5.0</v>
      </c>
      <c r="AC73" s="97" t="s">
        <v>243</v>
      </c>
      <c r="AD73" s="97" t="s">
        <v>596</v>
      </c>
      <c r="AE73" s="97" t="s">
        <v>597</v>
      </c>
      <c r="AF73" s="98"/>
      <c r="AG73" s="97">
        <v>7.0</v>
      </c>
      <c r="AH73" s="97" t="s">
        <v>325</v>
      </c>
      <c r="AI73" s="97" t="s">
        <v>598</v>
      </c>
      <c r="AJ73" s="98"/>
      <c r="AK73" s="98"/>
      <c r="AL73" s="98"/>
      <c r="AM73" s="98"/>
      <c r="AN73" s="97" t="s">
        <v>599</v>
      </c>
      <c r="AO73" s="97">
        <v>80290.0</v>
      </c>
      <c r="AP73" s="97" t="s">
        <v>248</v>
      </c>
      <c r="AQ73" s="97">
        <v>1.0</v>
      </c>
      <c r="AR73" s="98"/>
      <c r="AS73" s="98"/>
      <c r="AT73" s="98"/>
      <c r="AU73" s="98"/>
      <c r="AV73" s="97" t="s">
        <v>586</v>
      </c>
      <c r="AW73" s="98"/>
      <c r="AX73" s="99">
        <v>28976.0</v>
      </c>
      <c r="AY73" s="98"/>
      <c r="AZ73" s="98"/>
      <c r="BA73" s="98"/>
      <c r="BB73" s="98"/>
      <c r="BC73" s="98"/>
      <c r="BD73" s="98"/>
      <c r="BE73" s="98"/>
      <c r="BF73" s="98"/>
      <c r="BG73" s="98"/>
      <c r="BH73" s="100">
        <v>-107374.0</v>
      </c>
      <c r="BI73" s="100">
        <v>247719.0</v>
      </c>
      <c r="BJ73" s="97" t="s">
        <v>230</v>
      </c>
      <c r="BK73" s="97" t="s">
        <v>231</v>
      </c>
      <c r="BL73" s="97" t="s">
        <v>232</v>
      </c>
      <c r="BM73" s="97">
        <v>1.0</v>
      </c>
      <c r="BN73" s="97" t="s">
        <v>233</v>
      </c>
      <c r="BO73" s="97">
        <v>5.0</v>
      </c>
      <c r="BP73" s="98"/>
      <c r="BQ73" s="98"/>
      <c r="BR73" s="97" t="s">
        <v>234</v>
      </c>
      <c r="BS73" s="97">
        <v>2.0</v>
      </c>
      <c r="BT73" s="97" t="s">
        <v>235</v>
      </c>
      <c r="BU73" s="97">
        <v>6.0</v>
      </c>
      <c r="BV73" s="97" t="s">
        <v>265</v>
      </c>
      <c r="BX73" s="97" t="s">
        <v>253</v>
      </c>
      <c r="BY73" s="99">
        <v>42895.0</v>
      </c>
      <c r="BZ73" s="98"/>
      <c r="CA73" s="98"/>
      <c r="CB73" s="97" t="s">
        <v>237</v>
      </c>
      <c r="CC73" s="97" t="s">
        <v>235</v>
      </c>
      <c r="CD73" s="98"/>
    </row>
    <row r="74" hidden="1">
      <c r="A74" s="96">
        <v>22729.0</v>
      </c>
      <c r="B74" s="97" t="s">
        <v>600</v>
      </c>
      <c r="C74" s="97" t="s">
        <v>125</v>
      </c>
      <c r="D74" s="97">
        <v>25.0</v>
      </c>
      <c r="E74" s="97" t="s">
        <v>114</v>
      </c>
      <c r="F74" s="97">
        <v>6.0</v>
      </c>
      <c r="G74" s="97" t="s">
        <v>528</v>
      </c>
      <c r="H74" s="97">
        <v>1.0</v>
      </c>
      <c r="I74" s="97" t="s">
        <v>389</v>
      </c>
      <c r="J74" s="97">
        <v>4.0</v>
      </c>
      <c r="K74" s="97" t="s">
        <v>219</v>
      </c>
      <c r="L74" s="97" t="s">
        <v>220</v>
      </c>
      <c r="M74" s="97" t="s">
        <v>221</v>
      </c>
      <c r="N74" s="97">
        <v>1.0</v>
      </c>
      <c r="O74" s="97" t="s">
        <v>222</v>
      </c>
      <c r="P74" s="97" t="s">
        <v>223</v>
      </c>
      <c r="Q74" s="97" t="s">
        <v>601</v>
      </c>
      <c r="R74" s="97" t="s">
        <v>602</v>
      </c>
      <c r="S74" s="98"/>
      <c r="T74" s="98"/>
      <c r="U74" s="96">
        <v>11.0</v>
      </c>
      <c r="V74" s="96">
        <v>0.0</v>
      </c>
      <c r="W74" s="96">
        <v>11.0</v>
      </c>
      <c r="X74" s="96">
        <v>0.0</v>
      </c>
      <c r="Y74" s="96">
        <v>0.0</v>
      </c>
      <c r="Z74" s="96">
        <v>0.0</v>
      </c>
      <c r="AA74" s="97" t="s">
        <v>603</v>
      </c>
      <c r="AB74" s="97">
        <v>5.0</v>
      </c>
      <c r="AC74" s="97" t="s">
        <v>243</v>
      </c>
      <c r="AD74" s="97" t="s">
        <v>604</v>
      </c>
      <c r="AE74" s="97">
        <v>1569.0</v>
      </c>
      <c r="AF74" s="98"/>
      <c r="AG74" s="98"/>
      <c r="AH74" s="98"/>
      <c r="AI74" s="97" t="s">
        <v>605</v>
      </c>
      <c r="AJ74" s="98"/>
      <c r="AK74" s="98"/>
      <c r="AL74" s="98"/>
      <c r="AM74" s="98"/>
      <c r="AN74" s="97" t="s">
        <v>606</v>
      </c>
      <c r="AO74" s="97">
        <v>80260.0</v>
      </c>
      <c r="AP74" s="97" t="s">
        <v>248</v>
      </c>
      <c r="AQ74" s="97">
        <v>1.0</v>
      </c>
      <c r="AR74" s="98"/>
      <c r="AS74" s="98"/>
      <c r="AT74" s="98"/>
      <c r="AU74" s="98"/>
      <c r="AV74" s="97" t="s">
        <v>229</v>
      </c>
      <c r="AW74" s="98"/>
      <c r="AX74" s="99">
        <v>38108.0</v>
      </c>
      <c r="AY74" s="98"/>
      <c r="AZ74" s="98"/>
      <c r="BA74" s="98"/>
      <c r="BB74" s="98"/>
      <c r="BC74" s="98"/>
      <c r="BD74" s="98"/>
      <c r="BE74" s="98"/>
      <c r="BF74" s="98"/>
      <c r="BG74" s="98"/>
      <c r="BH74" s="100">
        <v>-107376.0</v>
      </c>
      <c r="BI74" s="100">
        <v>247887.0</v>
      </c>
      <c r="BJ74" s="97" t="s">
        <v>230</v>
      </c>
      <c r="BK74" s="97" t="s">
        <v>231</v>
      </c>
      <c r="BL74" s="97" t="s">
        <v>232</v>
      </c>
      <c r="BM74" s="97">
        <v>1.0</v>
      </c>
      <c r="BN74" s="97" t="s">
        <v>233</v>
      </c>
      <c r="BO74" s="97">
        <v>5.0</v>
      </c>
      <c r="BP74" s="98"/>
      <c r="BQ74" s="98"/>
      <c r="BR74" s="97" t="s">
        <v>234</v>
      </c>
      <c r="BS74" s="97">
        <v>2.0</v>
      </c>
      <c r="BT74" s="97" t="s">
        <v>235</v>
      </c>
      <c r="BU74" s="97">
        <v>6.0</v>
      </c>
      <c r="BV74" s="97" t="s">
        <v>607</v>
      </c>
      <c r="BX74" s="97" t="s">
        <v>253</v>
      </c>
      <c r="BY74" s="99">
        <v>40742.0</v>
      </c>
      <c r="BZ74" s="98"/>
      <c r="CA74" s="98"/>
      <c r="CB74" s="97" t="s">
        <v>237</v>
      </c>
      <c r="CC74" s="97" t="s">
        <v>235</v>
      </c>
      <c r="CD74" s="98"/>
    </row>
    <row r="75" hidden="1">
      <c r="A75" s="96">
        <v>22730.0</v>
      </c>
      <c r="B75" s="97" t="s">
        <v>608</v>
      </c>
      <c r="C75" s="97" t="s">
        <v>125</v>
      </c>
      <c r="D75" s="97">
        <v>25.0</v>
      </c>
      <c r="E75" s="97" t="s">
        <v>114</v>
      </c>
      <c r="F75" s="97">
        <v>6.0</v>
      </c>
      <c r="G75" s="97" t="s">
        <v>528</v>
      </c>
      <c r="H75" s="97">
        <v>1.0</v>
      </c>
      <c r="I75" s="97" t="s">
        <v>389</v>
      </c>
      <c r="J75" s="97">
        <v>4.0</v>
      </c>
      <c r="K75" s="97" t="s">
        <v>219</v>
      </c>
      <c r="L75" s="97" t="s">
        <v>220</v>
      </c>
      <c r="M75" s="97" t="s">
        <v>221</v>
      </c>
      <c r="N75" s="97">
        <v>1.0</v>
      </c>
      <c r="O75" s="97" t="s">
        <v>573</v>
      </c>
      <c r="P75" s="97" t="s">
        <v>574</v>
      </c>
      <c r="Q75" s="97" t="s">
        <v>235</v>
      </c>
      <c r="R75" s="97">
        <v>99.0</v>
      </c>
      <c r="S75" s="98"/>
      <c r="T75" s="98"/>
      <c r="U75" s="96">
        <v>4.0</v>
      </c>
      <c r="V75" s="96">
        <v>0.0</v>
      </c>
      <c r="W75" s="96">
        <v>4.0</v>
      </c>
      <c r="X75" s="96">
        <v>0.0</v>
      </c>
      <c r="Y75" s="96">
        <v>0.0</v>
      </c>
      <c r="Z75" s="96">
        <v>0.0</v>
      </c>
      <c r="AA75" s="97" t="s">
        <v>609</v>
      </c>
      <c r="AC75" s="98"/>
      <c r="AD75" s="97" t="s">
        <v>610</v>
      </c>
      <c r="AE75" s="97">
        <v>10.0</v>
      </c>
      <c r="AF75" s="98"/>
      <c r="AG75" s="98"/>
      <c r="AH75" s="98"/>
      <c r="AI75" s="97" t="s">
        <v>264</v>
      </c>
      <c r="AJ75" s="98"/>
      <c r="AK75" s="98"/>
      <c r="AL75" s="98"/>
      <c r="AM75" s="98"/>
      <c r="AN75" s="97" t="s">
        <v>611</v>
      </c>
      <c r="AO75" s="97">
        <v>99999.0</v>
      </c>
      <c r="AP75" s="97" t="s">
        <v>248</v>
      </c>
      <c r="AQ75" s="97">
        <v>1.0</v>
      </c>
      <c r="AR75" s="98"/>
      <c r="AS75" s="98"/>
      <c r="AT75" s="98"/>
      <c r="AU75" s="98"/>
      <c r="AV75" s="97" t="s">
        <v>229</v>
      </c>
      <c r="AW75" s="98"/>
      <c r="AX75" s="99">
        <v>23012.0</v>
      </c>
      <c r="AY75" s="98"/>
      <c r="AZ75" s="98"/>
      <c r="BA75" s="98"/>
      <c r="BB75" s="98"/>
      <c r="BC75" s="98"/>
      <c r="BD75" s="98"/>
      <c r="BE75" s="98"/>
      <c r="BF75" s="98"/>
      <c r="BG75" s="98"/>
      <c r="BH75" s="100">
        <v>-107508.0</v>
      </c>
      <c r="BI75" s="100">
        <v>247766.0</v>
      </c>
      <c r="BJ75" s="97" t="s">
        <v>230</v>
      </c>
      <c r="BK75" s="97" t="s">
        <v>231</v>
      </c>
      <c r="BL75" s="97" t="s">
        <v>232</v>
      </c>
      <c r="BM75" s="97">
        <v>1.0</v>
      </c>
      <c r="BN75" s="97" t="s">
        <v>250</v>
      </c>
      <c r="BO75" s="97">
        <v>1.0</v>
      </c>
      <c r="BP75" s="97" t="s">
        <v>284</v>
      </c>
      <c r="BQ75" s="97" t="s">
        <v>285</v>
      </c>
      <c r="BR75" s="97" t="s">
        <v>234</v>
      </c>
      <c r="BS75" s="97">
        <v>2.0</v>
      </c>
      <c r="BT75" s="97" t="s">
        <v>235</v>
      </c>
      <c r="BU75" s="97">
        <v>6.0</v>
      </c>
      <c r="BV75" s="97" t="s">
        <v>275</v>
      </c>
      <c r="BX75" s="97" t="s">
        <v>253</v>
      </c>
      <c r="BY75" s="99">
        <v>42429.0</v>
      </c>
      <c r="BZ75" s="98"/>
      <c r="CA75" s="98"/>
      <c r="CB75" s="97" t="s">
        <v>237</v>
      </c>
      <c r="CC75" s="97" t="s">
        <v>235</v>
      </c>
      <c r="CD75" s="98"/>
    </row>
    <row r="76" hidden="1">
      <c r="A76" s="96">
        <v>43661.0</v>
      </c>
      <c r="B76" s="97" t="s">
        <v>612</v>
      </c>
      <c r="C76" s="97" t="s">
        <v>125</v>
      </c>
      <c r="D76" s="97">
        <v>25.0</v>
      </c>
      <c r="E76" s="97" t="s">
        <v>114</v>
      </c>
      <c r="F76" s="97">
        <v>6.0</v>
      </c>
      <c r="G76" s="97" t="s">
        <v>528</v>
      </c>
      <c r="H76" s="97">
        <v>1.0</v>
      </c>
      <c r="I76" s="97" t="s">
        <v>389</v>
      </c>
      <c r="J76" s="97">
        <v>4.0</v>
      </c>
      <c r="K76" s="97" t="s">
        <v>219</v>
      </c>
      <c r="L76" s="97" t="s">
        <v>220</v>
      </c>
      <c r="M76" s="97" t="s">
        <v>221</v>
      </c>
      <c r="N76" s="97">
        <v>1.0</v>
      </c>
      <c r="O76" s="97" t="s">
        <v>613</v>
      </c>
      <c r="P76" s="97" t="s">
        <v>614</v>
      </c>
      <c r="Q76" s="97" t="s">
        <v>235</v>
      </c>
      <c r="R76" s="97">
        <v>99.0</v>
      </c>
      <c r="S76" s="97">
        <v>621112.0</v>
      </c>
      <c r="T76" s="97" t="s">
        <v>580</v>
      </c>
      <c r="U76" s="96">
        <v>10.0</v>
      </c>
      <c r="V76" s="96">
        <v>13.0</v>
      </c>
      <c r="W76" s="96">
        <v>23.0</v>
      </c>
      <c r="X76" s="96">
        <v>0.0</v>
      </c>
      <c r="Y76" s="96">
        <v>0.0</v>
      </c>
      <c r="Z76" s="96">
        <v>0.0</v>
      </c>
      <c r="AA76" s="97" t="s">
        <v>114</v>
      </c>
      <c r="AB76" s="97">
        <v>5.0</v>
      </c>
      <c r="AC76" s="97" t="s">
        <v>243</v>
      </c>
      <c r="AD76" s="97" t="s">
        <v>615</v>
      </c>
      <c r="AF76" s="98"/>
      <c r="AG76" s="97">
        <v>7.0</v>
      </c>
      <c r="AH76" s="97" t="s">
        <v>325</v>
      </c>
      <c r="AI76" s="97" t="s">
        <v>504</v>
      </c>
      <c r="AJ76" s="97" t="s">
        <v>553</v>
      </c>
      <c r="AK76" s="97" t="s">
        <v>616</v>
      </c>
      <c r="AL76" s="97" t="s">
        <v>243</v>
      </c>
      <c r="AM76" s="97" t="s">
        <v>617</v>
      </c>
      <c r="AN76" s="97" t="s">
        <v>618</v>
      </c>
      <c r="AO76" s="97">
        <v>80230.0</v>
      </c>
      <c r="AP76" s="97" t="s">
        <v>248</v>
      </c>
      <c r="AQ76" s="97">
        <v>1.0</v>
      </c>
      <c r="AR76" s="98"/>
      <c r="AS76" s="98"/>
      <c r="AT76" s="98"/>
      <c r="AU76" s="98"/>
      <c r="AV76" s="97" t="s">
        <v>229</v>
      </c>
      <c r="AW76" s="98"/>
      <c r="AX76" s="99">
        <v>20911.0</v>
      </c>
      <c r="AY76" s="98"/>
      <c r="AZ76" s="98"/>
      <c r="BA76" s="98"/>
      <c r="BB76" s="98"/>
      <c r="BC76" s="98"/>
      <c r="BD76" s="98"/>
      <c r="BE76" s="98"/>
      <c r="BF76" s="98"/>
      <c r="BG76" s="98"/>
      <c r="BH76" s="100">
        <v>-1.07388857842922E16</v>
      </c>
      <c r="BI76" s="100">
        <v>2.47974779167751E16</v>
      </c>
      <c r="BJ76" s="97" t="s">
        <v>230</v>
      </c>
      <c r="BK76" s="97" t="s">
        <v>231</v>
      </c>
      <c r="BL76" s="97" t="s">
        <v>232</v>
      </c>
      <c r="BM76" s="97">
        <v>1.0</v>
      </c>
      <c r="BN76" s="97" t="s">
        <v>250</v>
      </c>
      <c r="BO76" s="97">
        <v>1.0</v>
      </c>
      <c r="BP76" s="97" t="s">
        <v>284</v>
      </c>
      <c r="BQ76" s="97" t="s">
        <v>285</v>
      </c>
      <c r="BR76" s="97" t="s">
        <v>234</v>
      </c>
      <c r="BS76" s="97">
        <v>2.0</v>
      </c>
      <c r="BT76" s="97" t="s">
        <v>235</v>
      </c>
      <c r="BU76" s="97">
        <v>6.0</v>
      </c>
      <c r="BV76" s="97" t="s">
        <v>265</v>
      </c>
      <c r="BW76" s="97" t="s">
        <v>619</v>
      </c>
      <c r="BX76" s="97" t="s">
        <v>253</v>
      </c>
      <c r="BY76" s="99">
        <v>43160.0</v>
      </c>
      <c r="BZ76" s="98"/>
      <c r="CA76" s="98"/>
      <c r="CB76" s="97" t="s">
        <v>237</v>
      </c>
      <c r="CC76" s="97" t="s">
        <v>235</v>
      </c>
      <c r="CD76" s="98"/>
    </row>
    <row r="77" hidden="1">
      <c r="A77" s="96">
        <v>22732.0</v>
      </c>
      <c r="B77" s="97" t="s">
        <v>620</v>
      </c>
      <c r="C77" s="97" t="s">
        <v>125</v>
      </c>
      <c r="D77" s="97">
        <v>25.0</v>
      </c>
      <c r="E77" s="97" t="s">
        <v>114</v>
      </c>
      <c r="F77" s="97">
        <v>6.0</v>
      </c>
      <c r="G77" s="97" t="s">
        <v>621</v>
      </c>
      <c r="H77" s="97">
        <v>133.0</v>
      </c>
      <c r="I77" s="97" t="s">
        <v>389</v>
      </c>
      <c r="J77" s="97">
        <v>4.0</v>
      </c>
      <c r="K77" s="97" t="s">
        <v>219</v>
      </c>
      <c r="L77" s="97" t="s">
        <v>220</v>
      </c>
      <c r="M77" s="97" t="s">
        <v>221</v>
      </c>
      <c r="N77" s="97">
        <v>1.0</v>
      </c>
      <c r="O77" s="97" t="s">
        <v>268</v>
      </c>
      <c r="P77" s="97" t="s">
        <v>269</v>
      </c>
      <c r="Q77" s="97" t="s">
        <v>235</v>
      </c>
      <c r="R77" s="97">
        <v>99.0</v>
      </c>
      <c r="S77" s="98"/>
      <c r="T77" s="98"/>
      <c r="U77" s="96">
        <v>1.0</v>
      </c>
      <c r="V77" s="96">
        <v>0.0</v>
      </c>
      <c r="W77" s="96">
        <v>1.0</v>
      </c>
      <c r="X77" s="96">
        <v>0.0</v>
      </c>
      <c r="Y77" s="96">
        <v>0.0</v>
      </c>
      <c r="Z77" s="96">
        <v>0.0</v>
      </c>
      <c r="AA77" s="97" t="s">
        <v>621</v>
      </c>
      <c r="AB77" s="98"/>
      <c r="AC77" s="98"/>
      <c r="AD77" s="97" t="s">
        <v>622</v>
      </c>
      <c r="AE77" s="97" t="s">
        <v>343</v>
      </c>
      <c r="AF77" s="98"/>
      <c r="AG77" s="98"/>
      <c r="AH77" s="98"/>
      <c r="AI77" s="98"/>
      <c r="AJ77" s="98"/>
      <c r="AK77" s="98"/>
      <c r="AL77" s="98"/>
      <c r="AM77" s="98"/>
      <c r="AN77" s="97" t="s">
        <v>623</v>
      </c>
      <c r="AO77" s="97">
        <v>80450.0</v>
      </c>
      <c r="AP77" s="97" t="s">
        <v>248</v>
      </c>
      <c r="AQ77" s="97">
        <v>1.0</v>
      </c>
      <c r="AR77" s="98"/>
      <c r="AS77" s="98"/>
      <c r="AT77" s="98"/>
      <c r="AU77" s="98"/>
      <c r="AV77" s="97" t="s">
        <v>229</v>
      </c>
      <c r="AW77" s="98"/>
      <c r="AX77" s="99">
        <v>29952.0</v>
      </c>
      <c r="AY77" s="98"/>
      <c r="AZ77" s="98"/>
      <c r="BA77" s="98"/>
      <c r="BB77" s="98"/>
      <c r="BC77" s="98"/>
      <c r="BD77" s="98"/>
      <c r="BE77" s="98"/>
      <c r="BF77" s="98"/>
      <c r="BG77" s="98"/>
      <c r="BH77" s="100">
        <v>-107538.0</v>
      </c>
      <c r="BI77" s="100">
        <v>243725.0</v>
      </c>
      <c r="BJ77" s="97" t="s">
        <v>230</v>
      </c>
      <c r="BK77" s="97" t="s">
        <v>231</v>
      </c>
      <c r="BL77" s="97" t="s">
        <v>232</v>
      </c>
      <c r="BM77" s="97">
        <v>1.0</v>
      </c>
      <c r="BN77" s="97" t="s">
        <v>250</v>
      </c>
      <c r="BO77" s="97">
        <v>1.0</v>
      </c>
      <c r="BP77" s="97" t="s">
        <v>284</v>
      </c>
      <c r="BQ77" s="97" t="s">
        <v>285</v>
      </c>
      <c r="BR77" s="97" t="s">
        <v>274</v>
      </c>
      <c r="BS77" s="97">
        <v>1.0</v>
      </c>
      <c r="BT77" s="97" t="s">
        <v>235</v>
      </c>
      <c r="BU77" s="97">
        <v>6.0</v>
      </c>
      <c r="BV77" s="97" t="s">
        <v>449</v>
      </c>
      <c r="BX77" s="97" t="s">
        <v>253</v>
      </c>
      <c r="BY77" s="99">
        <v>41204.0</v>
      </c>
      <c r="BZ77" s="98"/>
      <c r="CA77" s="98"/>
      <c r="CB77" s="97" t="s">
        <v>237</v>
      </c>
      <c r="CC77" s="97" t="s">
        <v>235</v>
      </c>
      <c r="CD77" s="98"/>
    </row>
    <row r="78" hidden="1">
      <c r="A78" s="96">
        <v>22733.0</v>
      </c>
      <c r="B78" s="97" t="s">
        <v>624</v>
      </c>
      <c r="C78" s="97" t="s">
        <v>125</v>
      </c>
      <c r="D78" s="97">
        <v>25.0</v>
      </c>
      <c r="E78" s="97" t="s">
        <v>114</v>
      </c>
      <c r="F78" s="97">
        <v>6.0</v>
      </c>
      <c r="G78" s="97" t="s">
        <v>625</v>
      </c>
      <c r="H78" s="97">
        <v>151.0</v>
      </c>
      <c r="I78" s="97" t="s">
        <v>389</v>
      </c>
      <c r="J78" s="97">
        <v>4.0</v>
      </c>
      <c r="K78" s="97" t="s">
        <v>219</v>
      </c>
      <c r="L78" s="97" t="s">
        <v>220</v>
      </c>
      <c r="M78" s="97" t="s">
        <v>221</v>
      </c>
      <c r="N78" s="97">
        <v>1.0</v>
      </c>
      <c r="O78" s="97" t="s">
        <v>268</v>
      </c>
      <c r="P78" s="97" t="s">
        <v>269</v>
      </c>
      <c r="Q78" s="97" t="s">
        <v>235</v>
      </c>
      <c r="R78" s="97">
        <v>99.0</v>
      </c>
      <c r="S78" s="98"/>
      <c r="T78" s="98"/>
      <c r="U78" s="96">
        <v>1.0</v>
      </c>
      <c r="V78" s="96">
        <v>0.0</v>
      </c>
      <c r="W78" s="96">
        <v>1.0</v>
      </c>
      <c r="X78" s="96">
        <v>0.0</v>
      </c>
      <c r="Y78" s="96">
        <v>0.0</v>
      </c>
      <c r="Z78" s="96">
        <v>0.0</v>
      </c>
      <c r="AA78" s="97" t="s">
        <v>625</v>
      </c>
      <c r="AB78" s="98"/>
      <c r="AC78" s="98"/>
      <c r="AD78" s="97" t="s">
        <v>626</v>
      </c>
      <c r="AF78" s="98"/>
      <c r="AG78" s="98"/>
      <c r="AH78" s="98"/>
      <c r="AI78" s="98"/>
      <c r="AJ78" s="98"/>
      <c r="AK78" s="98"/>
      <c r="AL78" s="98"/>
      <c r="AM78" s="98"/>
      <c r="AN78" s="97" t="s">
        <v>626</v>
      </c>
      <c r="AO78" s="97">
        <v>80390.0</v>
      </c>
      <c r="AP78" s="97" t="s">
        <v>248</v>
      </c>
      <c r="AQ78" s="97">
        <v>1.0</v>
      </c>
      <c r="AR78" s="98"/>
      <c r="AS78" s="98"/>
      <c r="AT78" s="98"/>
      <c r="AU78" s="98"/>
      <c r="AV78" s="97" t="s">
        <v>229</v>
      </c>
      <c r="AW78" s="98"/>
      <c r="AX78" s="99">
        <v>33664.0</v>
      </c>
      <c r="AY78" s="98"/>
      <c r="AZ78" s="98"/>
      <c r="BA78" s="98"/>
      <c r="BB78" s="98"/>
      <c r="BC78" s="98"/>
      <c r="BD78" s="98"/>
      <c r="BE78" s="98"/>
      <c r="BF78" s="98"/>
      <c r="BG78" s="98"/>
      <c r="BH78" s="100">
        <v>-106973.0</v>
      </c>
      <c r="BI78" s="100">
        <v>241831.0</v>
      </c>
      <c r="BJ78" s="97" t="s">
        <v>230</v>
      </c>
      <c r="BK78" s="97" t="s">
        <v>231</v>
      </c>
      <c r="BL78" s="97" t="s">
        <v>232</v>
      </c>
      <c r="BM78" s="97">
        <v>1.0</v>
      </c>
      <c r="BN78" s="97" t="s">
        <v>250</v>
      </c>
      <c r="BO78" s="97">
        <v>1.0</v>
      </c>
      <c r="BP78" s="97" t="s">
        <v>284</v>
      </c>
      <c r="BQ78" s="97" t="s">
        <v>285</v>
      </c>
      <c r="BR78" s="97" t="s">
        <v>274</v>
      </c>
      <c r="BS78" s="97">
        <v>1.0</v>
      </c>
      <c r="BT78" s="97" t="s">
        <v>235</v>
      </c>
      <c r="BU78" s="97">
        <v>6.0</v>
      </c>
      <c r="BV78" s="97" t="s">
        <v>275</v>
      </c>
      <c r="BX78" s="97" t="s">
        <v>253</v>
      </c>
      <c r="BY78" s="99">
        <v>41204.0</v>
      </c>
      <c r="BZ78" s="98"/>
      <c r="CA78" s="98"/>
      <c r="CB78" s="97" t="s">
        <v>237</v>
      </c>
      <c r="CC78" s="97" t="s">
        <v>235</v>
      </c>
      <c r="CD78" s="98"/>
    </row>
    <row r="79" hidden="1">
      <c r="A79" s="96">
        <v>22734.0</v>
      </c>
      <c r="B79" s="97" t="s">
        <v>627</v>
      </c>
      <c r="C79" s="97" t="s">
        <v>125</v>
      </c>
      <c r="D79" s="97">
        <v>25.0</v>
      </c>
      <c r="E79" s="97" t="s">
        <v>114</v>
      </c>
      <c r="F79" s="97">
        <v>6.0</v>
      </c>
      <c r="G79" s="97" t="s">
        <v>628</v>
      </c>
      <c r="H79" s="97">
        <v>163.0</v>
      </c>
      <c r="I79" s="97" t="s">
        <v>389</v>
      </c>
      <c r="J79" s="97">
        <v>4.0</v>
      </c>
      <c r="K79" s="97" t="s">
        <v>219</v>
      </c>
      <c r="L79" s="97" t="s">
        <v>220</v>
      </c>
      <c r="M79" s="97" t="s">
        <v>221</v>
      </c>
      <c r="N79" s="97">
        <v>1.0</v>
      </c>
      <c r="O79" s="97" t="s">
        <v>268</v>
      </c>
      <c r="P79" s="97" t="s">
        <v>269</v>
      </c>
      <c r="Q79" s="97" t="s">
        <v>235</v>
      </c>
      <c r="R79" s="97">
        <v>99.0</v>
      </c>
      <c r="S79" s="98"/>
      <c r="T79" s="98"/>
      <c r="U79" s="96">
        <v>1.0</v>
      </c>
      <c r="V79" s="96">
        <v>0.0</v>
      </c>
      <c r="W79" s="96">
        <v>1.0</v>
      </c>
      <c r="X79" s="96">
        <v>0.0</v>
      </c>
      <c r="Y79" s="96">
        <v>0.0</v>
      </c>
      <c r="Z79" s="96">
        <v>0.0</v>
      </c>
      <c r="AA79" s="97" t="s">
        <v>628</v>
      </c>
      <c r="AB79" s="97">
        <v>5.0</v>
      </c>
      <c r="AC79" s="97" t="s">
        <v>243</v>
      </c>
      <c r="AD79" s="97" t="s">
        <v>629</v>
      </c>
      <c r="AE79" s="97" t="s">
        <v>630</v>
      </c>
      <c r="AF79" s="97" t="s">
        <v>291</v>
      </c>
      <c r="AG79" s="97">
        <v>27.0</v>
      </c>
      <c r="AH79" s="97" t="s">
        <v>467</v>
      </c>
      <c r="AI79" s="97" t="s">
        <v>628</v>
      </c>
      <c r="AJ79" s="98"/>
      <c r="AK79" s="97" t="s">
        <v>291</v>
      </c>
      <c r="AL79" s="98"/>
      <c r="AM79" s="97" t="s">
        <v>291</v>
      </c>
      <c r="AN79" s="97" t="s">
        <v>631</v>
      </c>
      <c r="AO79" s="97">
        <v>80398.0</v>
      </c>
      <c r="AP79" s="97" t="s">
        <v>248</v>
      </c>
      <c r="AQ79" s="97">
        <v>1.0</v>
      </c>
      <c r="AR79" s="98"/>
      <c r="AS79" s="98"/>
      <c r="AT79" s="98"/>
      <c r="AU79" s="98"/>
      <c r="AV79" s="97" t="s">
        <v>229</v>
      </c>
      <c r="AW79" s="98"/>
      <c r="AX79" s="99">
        <v>30742.0</v>
      </c>
      <c r="AY79" s="98"/>
      <c r="AZ79" s="98"/>
      <c r="BA79" s="98"/>
      <c r="BB79" s="98"/>
      <c r="BC79" s="98"/>
      <c r="BD79" s="98"/>
      <c r="BE79" s="98"/>
      <c r="BF79" s="98"/>
      <c r="BG79" s="98"/>
      <c r="BH79" s="100">
        <v>-107392.0</v>
      </c>
      <c r="BI79" s="100">
        <v>246733.0</v>
      </c>
      <c r="BJ79" s="97" t="s">
        <v>230</v>
      </c>
      <c r="BK79" s="97" t="s">
        <v>231</v>
      </c>
      <c r="BL79" s="97" t="s">
        <v>232</v>
      </c>
      <c r="BM79" s="97">
        <v>1.0</v>
      </c>
      <c r="BN79" s="97" t="s">
        <v>233</v>
      </c>
      <c r="BO79" s="97">
        <v>5.0</v>
      </c>
      <c r="BP79" s="98"/>
      <c r="BQ79" s="98"/>
      <c r="BR79" s="97" t="s">
        <v>274</v>
      </c>
      <c r="BS79" s="97">
        <v>1.0</v>
      </c>
      <c r="BT79" s="97" t="s">
        <v>235</v>
      </c>
      <c r="BU79" s="97">
        <v>6.0</v>
      </c>
      <c r="BV79" s="97" t="s">
        <v>275</v>
      </c>
      <c r="BX79" s="97" t="s">
        <v>253</v>
      </c>
      <c r="BY79" s="99">
        <v>41204.0</v>
      </c>
      <c r="BZ79" s="98"/>
      <c r="CA79" s="98"/>
      <c r="CB79" s="97" t="s">
        <v>237</v>
      </c>
      <c r="CC79" s="97" t="s">
        <v>235</v>
      </c>
      <c r="CD79" s="98"/>
    </row>
    <row r="80" hidden="1">
      <c r="A80" s="96">
        <v>22735.0</v>
      </c>
      <c r="B80" s="97" t="s">
        <v>632</v>
      </c>
      <c r="C80" s="97" t="s">
        <v>125</v>
      </c>
      <c r="D80" s="97">
        <v>25.0</v>
      </c>
      <c r="E80" s="97" t="s">
        <v>114</v>
      </c>
      <c r="F80" s="97">
        <v>6.0</v>
      </c>
      <c r="G80" s="97" t="s">
        <v>633</v>
      </c>
      <c r="H80" s="97">
        <v>312.0</v>
      </c>
      <c r="I80" s="97" t="s">
        <v>389</v>
      </c>
      <c r="J80" s="97">
        <v>4.0</v>
      </c>
      <c r="K80" s="97" t="s">
        <v>219</v>
      </c>
      <c r="L80" s="97" t="s">
        <v>220</v>
      </c>
      <c r="M80" s="97" t="s">
        <v>221</v>
      </c>
      <c r="N80" s="97">
        <v>1.0</v>
      </c>
      <c r="O80" s="97" t="s">
        <v>568</v>
      </c>
      <c r="P80" s="97" t="s">
        <v>569</v>
      </c>
      <c r="Q80" s="97" t="s">
        <v>235</v>
      </c>
      <c r="R80" s="97">
        <v>99.0</v>
      </c>
      <c r="S80" s="98"/>
      <c r="T80" s="98"/>
      <c r="U80" s="96">
        <v>5.0</v>
      </c>
      <c r="V80" s="96">
        <v>0.0</v>
      </c>
      <c r="W80" s="96">
        <v>5.0</v>
      </c>
      <c r="X80" s="96">
        <v>0.0</v>
      </c>
      <c r="Y80" s="96">
        <v>0.0</v>
      </c>
      <c r="Z80" s="96">
        <v>0.0</v>
      </c>
      <c r="AA80" s="97" t="s">
        <v>633</v>
      </c>
      <c r="AB80" s="98"/>
      <c r="AC80" s="98"/>
      <c r="AD80" s="97" t="s">
        <v>634</v>
      </c>
      <c r="AE80" s="97" t="s">
        <v>343</v>
      </c>
      <c r="AF80" s="98"/>
      <c r="AG80" s="98"/>
      <c r="AH80" s="98"/>
      <c r="AI80" s="97" t="s">
        <v>264</v>
      </c>
      <c r="AJ80" s="98"/>
      <c r="AK80" s="98"/>
      <c r="AL80" s="98"/>
      <c r="AM80" s="98"/>
      <c r="AN80" s="97" t="s">
        <v>635</v>
      </c>
      <c r="AO80" s="97">
        <v>80430.0</v>
      </c>
      <c r="AP80" s="97" t="s">
        <v>248</v>
      </c>
      <c r="AQ80" s="97">
        <v>1.0</v>
      </c>
      <c r="AR80" s="98"/>
      <c r="AS80" s="98"/>
      <c r="AT80" s="98"/>
      <c r="AU80" s="98"/>
      <c r="AV80" s="97" t="s">
        <v>229</v>
      </c>
      <c r="AW80" s="98"/>
      <c r="AX80" s="99">
        <v>23529.0</v>
      </c>
      <c r="AY80" s="98"/>
      <c r="AZ80" s="98"/>
      <c r="BA80" s="98"/>
      <c r="BB80" s="98"/>
      <c r="BC80" s="98"/>
      <c r="BD80" s="98"/>
      <c r="BE80" s="98"/>
      <c r="BF80" s="98"/>
      <c r="BG80" s="98"/>
      <c r="BH80" s="100">
        <v>-107387.0</v>
      </c>
      <c r="BI80" s="100">
        <v>245973.0</v>
      </c>
      <c r="BJ80" s="97" t="s">
        <v>230</v>
      </c>
      <c r="BK80" s="97" t="s">
        <v>231</v>
      </c>
      <c r="BL80" s="97" t="s">
        <v>232</v>
      </c>
      <c r="BM80" s="97">
        <v>1.0</v>
      </c>
      <c r="BN80" s="97" t="s">
        <v>233</v>
      </c>
      <c r="BO80" s="97">
        <v>5.0</v>
      </c>
      <c r="BP80" s="98"/>
      <c r="BQ80" s="98"/>
      <c r="BR80" s="97" t="s">
        <v>234</v>
      </c>
      <c r="BS80" s="97">
        <v>2.0</v>
      </c>
      <c r="BT80" s="97" t="s">
        <v>235</v>
      </c>
      <c r="BU80" s="97">
        <v>6.0</v>
      </c>
      <c r="BV80" s="97" t="s">
        <v>636</v>
      </c>
      <c r="BX80" s="97" t="s">
        <v>253</v>
      </c>
      <c r="BY80" s="99">
        <v>42429.0</v>
      </c>
      <c r="BZ80" s="98"/>
      <c r="CA80" s="98"/>
      <c r="CB80" s="97" t="s">
        <v>237</v>
      </c>
      <c r="CC80" s="97" t="s">
        <v>235</v>
      </c>
      <c r="CD80" s="98"/>
    </row>
    <row r="81" hidden="1">
      <c r="A81" s="96">
        <v>22736.0</v>
      </c>
      <c r="B81" s="97" t="s">
        <v>637</v>
      </c>
      <c r="C81" s="97" t="s">
        <v>125</v>
      </c>
      <c r="D81" s="97">
        <v>25.0</v>
      </c>
      <c r="E81" s="97" t="s">
        <v>114</v>
      </c>
      <c r="F81" s="97">
        <v>6.0</v>
      </c>
      <c r="G81" s="97" t="s">
        <v>638</v>
      </c>
      <c r="H81" s="97">
        <v>321.0</v>
      </c>
      <c r="I81" s="97" t="s">
        <v>389</v>
      </c>
      <c r="J81" s="97">
        <v>4.0</v>
      </c>
      <c r="K81" s="97" t="s">
        <v>219</v>
      </c>
      <c r="L81" s="97" t="s">
        <v>220</v>
      </c>
      <c r="M81" s="97" t="s">
        <v>221</v>
      </c>
      <c r="N81" s="97">
        <v>1.0</v>
      </c>
      <c r="O81" s="97" t="s">
        <v>568</v>
      </c>
      <c r="P81" s="97" t="s">
        <v>569</v>
      </c>
      <c r="Q81" s="97" t="s">
        <v>235</v>
      </c>
      <c r="R81" s="97">
        <v>99.0</v>
      </c>
      <c r="S81" s="98"/>
      <c r="T81" s="98"/>
      <c r="U81" s="96">
        <v>4.0</v>
      </c>
      <c r="V81" s="96">
        <v>0.0</v>
      </c>
      <c r="W81" s="96">
        <v>4.0</v>
      </c>
      <c r="X81" s="96">
        <v>0.0</v>
      </c>
      <c r="Y81" s="96">
        <v>0.0</v>
      </c>
      <c r="Z81" s="96">
        <v>0.0</v>
      </c>
      <c r="AA81" s="97" t="s">
        <v>639</v>
      </c>
      <c r="AB81" s="98"/>
      <c r="AC81" s="98"/>
      <c r="AD81" s="97" t="s">
        <v>640</v>
      </c>
      <c r="AE81" s="97">
        <v>10.0</v>
      </c>
      <c r="AF81" s="98"/>
      <c r="AG81" s="98"/>
      <c r="AH81" s="98"/>
      <c r="AI81" s="97" t="s">
        <v>264</v>
      </c>
      <c r="AJ81" s="98"/>
      <c r="AK81" s="98"/>
      <c r="AL81" s="98"/>
      <c r="AM81" s="98"/>
      <c r="AN81" s="97" t="s">
        <v>641</v>
      </c>
      <c r="AO81" s="97">
        <v>80300.0</v>
      </c>
      <c r="AP81" s="97" t="s">
        <v>248</v>
      </c>
      <c r="AQ81" s="97">
        <v>1.0</v>
      </c>
      <c r="AR81" s="98"/>
      <c r="AS81" s="98"/>
      <c r="AT81" s="98"/>
      <c r="AU81" s="98"/>
      <c r="AV81" s="97" t="s">
        <v>229</v>
      </c>
      <c r="AW81" s="98"/>
      <c r="AX81" s="99">
        <v>30864.0</v>
      </c>
      <c r="AY81" s="98"/>
      <c r="AZ81" s="98"/>
      <c r="BA81" s="98"/>
      <c r="BB81" s="98"/>
      <c r="BC81" s="98"/>
      <c r="BD81" s="98"/>
      <c r="BE81" s="98"/>
      <c r="BF81" s="98"/>
      <c r="BG81" s="98"/>
      <c r="BH81" s="100">
        <v>-107534.0</v>
      </c>
      <c r="BI81" s="100">
        <v>248225.0</v>
      </c>
      <c r="BJ81" s="97" t="s">
        <v>230</v>
      </c>
      <c r="BK81" s="97" t="s">
        <v>231</v>
      </c>
      <c r="BL81" s="97" t="s">
        <v>232</v>
      </c>
      <c r="BM81" s="97">
        <v>1.0</v>
      </c>
      <c r="BN81" s="97" t="s">
        <v>233</v>
      </c>
      <c r="BO81" s="97">
        <v>5.0</v>
      </c>
      <c r="BP81" s="98"/>
      <c r="BQ81" s="98"/>
      <c r="BR81" s="97" t="s">
        <v>234</v>
      </c>
      <c r="BS81" s="97">
        <v>2.0</v>
      </c>
      <c r="BT81" s="97" t="s">
        <v>235</v>
      </c>
      <c r="BU81" s="97">
        <v>6.0</v>
      </c>
      <c r="BV81" s="97" t="s">
        <v>275</v>
      </c>
      <c r="BX81" s="97" t="s">
        <v>253</v>
      </c>
      <c r="BY81" s="99">
        <v>42429.0</v>
      </c>
      <c r="BZ81" s="98"/>
      <c r="CA81" s="98"/>
      <c r="CB81" s="97" t="s">
        <v>237</v>
      </c>
      <c r="CC81" s="97" t="s">
        <v>235</v>
      </c>
      <c r="CD81" s="98"/>
    </row>
    <row r="82" hidden="1">
      <c r="A82" s="96">
        <v>22737.0</v>
      </c>
      <c r="B82" s="97" t="s">
        <v>642</v>
      </c>
      <c r="C82" s="97" t="s">
        <v>125</v>
      </c>
      <c r="D82" s="97">
        <v>25.0</v>
      </c>
      <c r="E82" s="97" t="s">
        <v>114</v>
      </c>
      <c r="F82" s="97">
        <v>6.0</v>
      </c>
      <c r="G82" s="97" t="s">
        <v>643</v>
      </c>
      <c r="H82" s="97">
        <v>341.0</v>
      </c>
      <c r="I82" s="97" t="s">
        <v>389</v>
      </c>
      <c r="J82" s="97">
        <v>4.0</v>
      </c>
      <c r="K82" s="97" t="s">
        <v>219</v>
      </c>
      <c r="L82" s="97" t="s">
        <v>220</v>
      </c>
      <c r="M82" s="97" t="s">
        <v>221</v>
      </c>
      <c r="N82" s="97">
        <v>1.0</v>
      </c>
      <c r="O82" s="97" t="s">
        <v>644</v>
      </c>
      <c r="P82" s="97" t="s">
        <v>645</v>
      </c>
      <c r="Q82" s="97" t="s">
        <v>235</v>
      </c>
      <c r="R82" s="97">
        <v>99.0</v>
      </c>
      <c r="S82" s="98"/>
      <c r="T82" s="98"/>
      <c r="U82" s="96">
        <v>5.0</v>
      </c>
      <c r="V82" s="96">
        <v>0.0</v>
      </c>
      <c r="W82" s="96">
        <v>5.0</v>
      </c>
      <c r="X82" s="96">
        <v>0.0</v>
      </c>
      <c r="Y82" s="96">
        <v>0.0</v>
      </c>
      <c r="Z82" s="96">
        <v>0.0</v>
      </c>
      <c r="AA82" s="97" t="s">
        <v>646</v>
      </c>
      <c r="AC82" s="98"/>
      <c r="AD82" s="97" t="s">
        <v>647</v>
      </c>
      <c r="AE82" s="97" t="s">
        <v>343</v>
      </c>
      <c r="AF82" s="98"/>
      <c r="AG82" s="98"/>
      <c r="AH82" s="98"/>
      <c r="AI82" s="97" t="s">
        <v>362</v>
      </c>
      <c r="AJ82" s="98"/>
      <c r="AK82" s="98"/>
      <c r="AL82" s="98"/>
      <c r="AM82" s="98"/>
      <c r="AN82" s="97" t="s">
        <v>648</v>
      </c>
      <c r="AO82" s="97">
        <v>80450.0</v>
      </c>
      <c r="AP82" s="97" t="s">
        <v>228</v>
      </c>
      <c r="AQ82" s="97">
        <v>3.0</v>
      </c>
      <c r="AR82" s="98"/>
      <c r="AS82" s="98"/>
      <c r="AT82" s="98"/>
      <c r="AU82" s="98"/>
      <c r="AV82" s="97" t="s">
        <v>229</v>
      </c>
      <c r="AW82" s="99">
        <v>36513.0</v>
      </c>
      <c r="AX82" s="99">
        <v>41536.0</v>
      </c>
      <c r="AY82" s="98"/>
      <c r="AZ82" s="98"/>
      <c r="BA82" s="98"/>
      <c r="BB82" s="98"/>
      <c r="BC82" s="98"/>
      <c r="BD82" s="98"/>
      <c r="BE82" s="98"/>
      <c r="BF82" s="98"/>
      <c r="BG82" s="98"/>
      <c r="BH82" s="100">
        <v>-107365.0</v>
      </c>
      <c r="BI82" s="100">
        <v>243198.0</v>
      </c>
      <c r="BJ82" s="97" t="s">
        <v>230</v>
      </c>
      <c r="BK82" s="97" t="s">
        <v>231</v>
      </c>
      <c r="BL82" s="97" t="s">
        <v>232</v>
      </c>
      <c r="BM82" s="97">
        <v>1.0</v>
      </c>
      <c r="BN82" s="97" t="s">
        <v>233</v>
      </c>
      <c r="BO82" s="97">
        <v>5.0</v>
      </c>
      <c r="BP82" s="98"/>
      <c r="BQ82" s="98"/>
      <c r="BR82" s="97" t="s">
        <v>234</v>
      </c>
      <c r="BS82" s="97">
        <v>2.0</v>
      </c>
      <c r="BT82" s="97" t="s">
        <v>235</v>
      </c>
      <c r="BU82" s="97">
        <v>6.0</v>
      </c>
      <c r="BV82" s="98"/>
      <c r="BW82" s="98"/>
      <c r="BX82" s="97" t="s">
        <v>236</v>
      </c>
      <c r="BY82" s="99">
        <v>42562.0</v>
      </c>
      <c r="BZ82" s="98"/>
      <c r="CA82" s="98"/>
      <c r="CB82" s="97" t="s">
        <v>237</v>
      </c>
      <c r="CC82" s="97" t="s">
        <v>235</v>
      </c>
      <c r="CD82" s="98"/>
    </row>
    <row r="83" hidden="1">
      <c r="A83" s="96">
        <v>22738.0</v>
      </c>
      <c r="B83" s="97" t="s">
        <v>649</v>
      </c>
      <c r="C83" s="97" t="s">
        <v>125</v>
      </c>
      <c r="D83" s="97">
        <v>25.0</v>
      </c>
      <c r="E83" s="97" t="s">
        <v>114</v>
      </c>
      <c r="F83" s="97">
        <v>6.0</v>
      </c>
      <c r="G83" s="97" t="s">
        <v>650</v>
      </c>
      <c r="H83" s="97">
        <v>370.0</v>
      </c>
      <c r="I83" s="97" t="s">
        <v>389</v>
      </c>
      <c r="J83" s="97">
        <v>4.0</v>
      </c>
      <c r="K83" s="97" t="s">
        <v>219</v>
      </c>
      <c r="L83" s="97" t="s">
        <v>220</v>
      </c>
      <c r="M83" s="97" t="s">
        <v>221</v>
      </c>
      <c r="N83" s="97">
        <v>1.0</v>
      </c>
      <c r="O83" s="97" t="s">
        <v>268</v>
      </c>
      <c r="P83" s="97" t="s">
        <v>269</v>
      </c>
      <c r="Q83" s="97" t="s">
        <v>235</v>
      </c>
      <c r="R83" s="97">
        <v>99.0</v>
      </c>
      <c r="S83" s="98"/>
      <c r="T83" s="98"/>
      <c r="U83" s="96">
        <v>1.0</v>
      </c>
      <c r="V83" s="96">
        <v>0.0</v>
      </c>
      <c r="W83" s="96">
        <v>1.0</v>
      </c>
      <c r="X83" s="96">
        <v>0.0</v>
      </c>
      <c r="Y83" s="96">
        <v>0.0</v>
      </c>
      <c r="Z83" s="96">
        <v>0.0</v>
      </c>
      <c r="AA83" s="97" t="s">
        <v>650</v>
      </c>
      <c r="AB83" s="98"/>
      <c r="AC83" s="98"/>
      <c r="AD83" s="97" t="s">
        <v>651</v>
      </c>
      <c r="AF83" s="98"/>
      <c r="AG83" s="98"/>
      <c r="AH83" s="98"/>
      <c r="AI83" s="98"/>
      <c r="AJ83" s="98"/>
      <c r="AK83" s="98"/>
      <c r="AL83" s="98"/>
      <c r="AM83" s="98"/>
      <c r="AN83" s="97" t="s">
        <v>651</v>
      </c>
      <c r="AO83" s="97">
        <v>80394.0</v>
      </c>
      <c r="AP83" s="97" t="s">
        <v>248</v>
      </c>
      <c r="AQ83" s="97">
        <v>1.0</v>
      </c>
      <c r="AR83" s="98"/>
      <c r="AS83" s="98"/>
      <c r="AT83" s="98"/>
      <c r="AU83" s="98"/>
      <c r="AV83" s="97" t="s">
        <v>229</v>
      </c>
      <c r="AW83" s="98"/>
      <c r="AX83" s="99">
        <v>28550.0</v>
      </c>
      <c r="AY83" s="98"/>
      <c r="AZ83" s="98"/>
      <c r="BA83" s="98"/>
      <c r="BB83" s="98"/>
      <c r="BC83" s="98"/>
      <c r="BD83" s="98"/>
      <c r="BE83" s="98"/>
      <c r="BF83" s="98"/>
      <c r="BG83" s="98"/>
      <c r="BH83" s="100">
        <v>-107201.0</v>
      </c>
      <c r="BI83" s="100">
        <v>246903.0</v>
      </c>
      <c r="BJ83" s="97" t="s">
        <v>230</v>
      </c>
      <c r="BK83" s="97" t="s">
        <v>231</v>
      </c>
      <c r="BL83" s="97" t="s">
        <v>232</v>
      </c>
      <c r="BM83" s="97">
        <v>1.0</v>
      </c>
      <c r="BN83" s="97" t="s">
        <v>250</v>
      </c>
      <c r="BO83" s="97">
        <v>1.0</v>
      </c>
      <c r="BP83" s="97" t="s">
        <v>284</v>
      </c>
      <c r="BQ83" s="97" t="s">
        <v>285</v>
      </c>
      <c r="BR83" s="97" t="s">
        <v>274</v>
      </c>
      <c r="BS83" s="97">
        <v>1.0</v>
      </c>
      <c r="BT83" s="97" t="s">
        <v>235</v>
      </c>
      <c r="BU83" s="97">
        <v>6.0</v>
      </c>
      <c r="BV83" s="97" t="s">
        <v>328</v>
      </c>
      <c r="BX83" s="97" t="s">
        <v>253</v>
      </c>
      <c r="BY83" s="99">
        <v>41204.0</v>
      </c>
      <c r="BZ83" s="98"/>
      <c r="CA83" s="98"/>
      <c r="CB83" s="97" t="s">
        <v>237</v>
      </c>
      <c r="CC83" s="97" t="s">
        <v>235</v>
      </c>
      <c r="CD83" s="98"/>
    </row>
    <row r="84" hidden="1">
      <c r="A84" s="96">
        <v>22739.0</v>
      </c>
      <c r="B84" s="97" t="s">
        <v>652</v>
      </c>
      <c r="C84" s="97" t="s">
        <v>125</v>
      </c>
      <c r="D84" s="97">
        <v>25.0</v>
      </c>
      <c r="E84" s="97" t="s">
        <v>114</v>
      </c>
      <c r="F84" s="97">
        <v>6.0</v>
      </c>
      <c r="G84" s="97" t="s">
        <v>653</v>
      </c>
      <c r="H84" s="97">
        <v>394.0</v>
      </c>
      <c r="I84" s="97" t="s">
        <v>389</v>
      </c>
      <c r="J84" s="97">
        <v>4.0</v>
      </c>
      <c r="K84" s="97" t="s">
        <v>219</v>
      </c>
      <c r="L84" s="97" t="s">
        <v>220</v>
      </c>
      <c r="M84" s="97" t="s">
        <v>221</v>
      </c>
      <c r="N84" s="97">
        <v>1.0</v>
      </c>
      <c r="O84" s="97" t="s">
        <v>302</v>
      </c>
      <c r="P84" s="97" t="s">
        <v>303</v>
      </c>
      <c r="Q84" s="97" t="s">
        <v>235</v>
      </c>
      <c r="R84" s="97">
        <v>99.0</v>
      </c>
      <c r="S84" s="98"/>
      <c r="T84" s="98"/>
      <c r="U84" s="96">
        <v>2.0</v>
      </c>
      <c r="V84" s="96">
        <v>0.0</v>
      </c>
      <c r="W84" s="96">
        <v>2.0</v>
      </c>
      <c r="X84" s="96">
        <v>0.0</v>
      </c>
      <c r="Y84" s="96">
        <v>0.0</v>
      </c>
      <c r="Z84" s="96">
        <v>0.0</v>
      </c>
      <c r="AA84" s="97" t="s">
        <v>654</v>
      </c>
      <c r="AB84" s="98"/>
      <c r="AC84" s="98"/>
      <c r="AD84" s="97" t="s">
        <v>655</v>
      </c>
      <c r="AE84" s="97" t="s">
        <v>263</v>
      </c>
      <c r="AF84" s="98"/>
      <c r="AG84" s="98"/>
      <c r="AH84" s="98"/>
      <c r="AI84" s="97" t="s">
        <v>264</v>
      </c>
      <c r="AJ84" s="98"/>
      <c r="AK84" s="98"/>
      <c r="AL84" s="98"/>
      <c r="AM84" s="98"/>
      <c r="AN84" s="97" t="s">
        <v>655</v>
      </c>
      <c r="AO84" s="97">
        <v>80489.0</v>
      </c>
      <c r="AP84" s="97" t="s">
        <v>248</v>
      </c>
      <c r="AQ84" s="97">
        <v>1.0</v>
      </c>
      <c r="AR84" s="98"/>
      <c r="AS84" s="98"/>
      <c r="AT84" s="98"/>
      <c r="AU84" s="98"/>
      <c r="AV84" s="97" t="s">
        <v>229</v>
      </c>
      <c r="AW84" s="98"/>
      <c r="AX84" s="99">
        <v>29221.0</v>
      </c>
      <c r="AY84" s="98"/>
      <c r="AZ84" s="98"/>
      <c r="BA84" s="98"/>
      <c r="BB84" s="98"/>
      <c r="BC84" s="98"/>
      <c r="BD84" s="98"/>
      <c r="BE84" s="98"/>
      <c r="BF84" s="98"/>
      <c r="BG84" s="98"/>
      <c r="BH84" s="100">
        <v>-107072.0</v>
      </c>
      <c r="BI84" s="100">
        <v>242595.0</v>
      </c>
      <c r="BJ84" s="97" t="s">
        <v>230</v>
      </c>
      <c r="BK84" s="97" t="s">
        <v>231</v>
      </c>
      <c r="BL84" s="97" t="s">
        <v>232</v>
      </c>
      <c r="BM84" s="97">
        <v>1.0</v>
      </c>
      <c r="BN84" s="97" t="s">
        <v>250</v>
      </c>
      <c r="BO84" s="97">
        <v>1.0</v>
      </c>
      <c r="BP84" s="97" t="s">
        <v>284</v>
      </c>
      <c r="BQ84" s="97" t="s">
        <v>285</v>
      </c>
      <c r="BR84" s="97" t="s">
        <v>274</v>
      </c>
      <c r="BS84" s="97">
        <v>1.0</v>
      </c>
      <c r="BT84" s="97" t="s">
        <v>235</v>
      </c>
      <c r="BU84" s="97">
        <v>6.0</v>
      </c>
      <c r="BV84" s="97" t="s">
        <v>275</v>
      </c>
      <c r="BX84" s="97" t="s">
        <v>253</v>
      </c>
      <c r="BY84" s="99">
        <v>42397.0</v>
      </c>
      <c r="BZ84" s="98"/>
      <c r="CA84" s="98"/>
      <c r="CB84" s="97" t="s">
        <v>237</v>
      </c>
      <c r="CC84" s="97" t="s">
        <v>235</v>
      </c>
      <c r="CD84" s="98"/>
    </row>
    <row r="85" hidden="1">
      <c r="A85" s="96">
        <v>22740.0</v>
      </c>
      <c r="B85" s="97" t="s">
        <v>656</v>
      </c>
      <c r="C85" s="97" t="s">
        <v>125</v>
      </c>
      <c r="D85" s="97">
        <v>25.0</v>
      </c>
      <c r="E85" s="97" t="s">
        <v>114</v>
      </c>
      <c r="F85" s="97">
        <v>6.0</v>
      </c>
      <c r="G85" s="97" t="s">
        <v>657</v>
      </c>
      <c r="H85" s="97">
        <v>421.0</v>
      </c>
      <c r="I85" s="97" t="s">
        <v>389</v>
      </c>
      <c r="J85" s="97">
        <v>4.0</v>
      </c>
      <c r="K85" s="97" t="s">
        <v>219</v>
      </c>
      <c r="L85" s="97" t="s">
        <v>220</v>
      </c>
      <c r="M85" s="97" t="s">
        <v>221</v>
      </c>
      <c r="N85" s="97">
        <v>1.0</v>
      </c>
      <c r="O85" s="97" t="s">
        <v>302</v>
      </c>
      <c r="P85" s="97" t="s">
        <v>303</v>
      </c>
      <c r="Q85" s="97" t="s">
        <v>235</v>
      </c>
      <c r="R85" s="97">
        <v>99.0</v>
      </c>
      <c r="S85" s="98"/>
      <c r="T85" s="98"/>
      <c r="U85" s="96">
        <v>2.0</v>
      </c>
      <c r="V85" s="96">
        <v>1.0</v>
      </c>
      <c r="W85" s="96">
        <v>3.0</v>
      </c>
      <c r="X85" s="96">
        <v>0.0</v>
      </c>
      <c r="Y85" s="96">
        <v>0.0</v>
      </c>
      <c r="Z85" s="96">
        <v>0.0</v>
      </c>
      <c r="AA85" s="97" t="s">
        <v>658</v>
      </c>
      <c r="AB85" s="97">
        <v>5.0</v>
      </c>
      <c r="AC85" s="97" t="s">
        <v>243</v>
      </c>
      <c r="AD85" s="97" t="s">
        <v>466</v>
      </c>
      <c r="AE85" s="97" t="s">
        <v>290</v>
      </c>
      <c r="AF85" s="97" t="s">
        <v>291</v>
      </c>
      <c r="AG85" s="97">
        <v>25.0</v>
      </c>
      <c r="AH85" s="97" t="s">
        <v>354</v>
      </c>
      <c r="AI85" s="97" t="s">
        <v>658</v>
      </c>
      <c r="AJ85" s="98"/>
      <c r="AK85" s="97" t="s">
        <v>291</v>
      </c>
      <c r="AL85" s="98"/>
      <c r="AM85" s="97" t="s">
        <v>291</v>
      </c>
      <c r="AN85" s="97" t="s">
        <v>659</v>
      </c>
      <c r="AO85" s="97">
        <v>80310.0</v>
      </c>
      <c r="AP85" s="97" t="s">
        <v>248</v>
      </c>
      <c r="AQ85" s="97">
        <v>1.0</v>
      </c>
      <c r="AR85" s="98"/>
      <c r="AS85" s="98"/>
      <c r="AT85" s="98"/>
      <c r="AU85" s="98"/>
      <c r="AV85" s="97" t="s">
        <v>229</v>
      </c>
      <c r="AW85" s="98"/>
      <c r="AX85" s="99">
        <v>28491.0</v>
      </c>
      <c r="AY85" s="98"/>
      <c r="AZ85" s="98"/>
      <c r="BA85" s="98"/>
      <c r="BB85" s="98"/>
      <c r="BC85" s="98"/>
      <c r="BD85" s="98"/>
      <c r="BE85" s="98"/>
      <c r="BF85" s="98"/>
      <c r="BG85" s="98"/>
      <c r="BH85" s="100">
        <v>-107452.0</v>
      </c>
      <c r="BI85" s="100">
        <v>250883.0</v>
      </c>
      <c r="BJ85" s="97" t="s">
        <v>230</v>
      </c>
      <c r="BK85" s="97" t="s">
        <v>231</v>
      </c>
      <c r="BL85" s="97" t="s">
        <v>232</v>
      </c>
      <c r="BM85" s="97">
        <v>1.0</v>
      </c>
      <c r="BN85" s="97" t="s">
        <v>233</v>
      </c>
      <c r="BO85" s="97">
        <v>5.0</v>
      </c>
      <c r="BP85" s="98"/>
      <c r="BQ85" s="98"/>
      <c r="BR85" s="97" t="s">
        <v>274</v>
      </c>
      <c r="BS85" s="97">
        <v>1.0</v>
      </c>
      <c r="BT85" s="97" t="s">
        <v>235</v>
      </c>
      <c r="BU85" s="97">
        <v>6.0</v>
      </c>
      <c r="BV85" s="97" t="s">
        <v>449</v>
      </c>
      <c r="BX85" s="97" t="s">
        <v>253</v>
      </c>
      <c r="BY85" s="99">
        <v>42397.0</v>
      </c>
      <c r="BZ85" s="98"/>
      <c r="CA85" s="98"/>
      <c r="CB85" s="97" t="s">
        <v>237</v>
      </c>
      <c r="CC85" s="97" t="s">
        <v>235</v>
      </c>
      <c r="CD85" s="98"/>
    </row>
    <row r="86" hidden="1">
      <c r="A86" s="96">
        <v>22741.0</v>
      </c>
      <c r="B86" s="97" t="s">
        <v>660</v>
      </c>
      <c r="C86" s="97" t="s">
        <v>125</v>
      </c>
      <c r="D86" s="97">
        <v>25.0</v>
      </c>
      <c r="E86" s="97" t="s">
        <v>114</v>
      </c>
      <c r="F86" s="97">
        <v>6.0</v>
      </c>
      <c r="G86" s="97" t="s">
        <v>661</v>
      </c>
      <c r="H86" s="97">
        <v>514.0</v>
      </c>
      <c r="I86" s="97" t="s">
        <v>389</v>
      </c>
      <c r="J86" s="97">
        <v>4.0</v>
      </c>
      <c r="K86" s="97" t="s">
        <v>219</v>
      </c>
      <c r="L86" s="97" t="s">
        <v>220</v>
      </c>
      <c r="M86" s="97" t="s">
        <v>221</v>
      </c>
      <c r="N86" s="97">
        <v>1.0</v>
      </c>
      <c r="O86" s="97" t="s">
        <v>268</v>
      </c>
      <c r="P86" s="97" t="s">
        <v>269</v>
      </c>
      <c r="Q86" s="97" t="s">
        <v>235</v>
      </c>
      <c r="R86" s="97">
        <v>99.0</v>
      </c>
      <c r="S86" s="98"/>
      <c r="T86" s="98"/>
      <c r="U86" s="96">
        <v>1.0</v>
      </c>
      <c r="V86" s="96">
        <v>0.0</v>
      </c>
      <c r="W86" s="96">
        <v>1.0</v>
      </c>
      <c r="X86" s="96">
        <v>0.0</v>
      </c>
      <c r="Y86" s="96">
        <v>0.0</v>
      </c>
      <c r="Z86" s="96">
        <v>0.0</v>
      </c>
      <c r="AA86" s="97" t="s">
        <v>661</v>
      </c>
      <c r="AB86" s="98"/>
      <c r="AC86" s="98"/>
      <c r="AD86" s="97" t="s">
        <v>662</v>
      </c>
      <c r="AF86" s="98"/>
      <c r="AG86" s="98"/>
      <c r="AH86" s="98"/>
      <c r="AI86" s="98"/>
      <c r="AJ86" s="98"/>
      <c r="AK86" s="98"/>
      <c r="AL86" s="98"/>
      <c r="AM86" s="98"/>
      <c r="AN86" s="97" t="s">
        <v>662</v>
      </c>
      <c r="AO86" s="97">
        <v>80491.0</v>
      </c>
      <c r="AP86" s="97" t="s">
        <v>248</v>
      </c>
      <c r="AQ86" s="97">
        <v>1.0</v>
      </c>
      <c r="AR86" s="98"/>
      <c r="AS86" s="98"/>
      <c r="AT86" s="98"/>
      <c r="AU86" s="98"/>
      <c r="AV86" s="97" t="s">
        <v>229</v>
      </c>
      <c r="AW86" s="98"/>
      <c r="AX86" s="99">
        <v>28126.0</v>
      </c>
      <c r="AY86" s="98"/>
      <c r="AZ86" s="98"/>
      <c r="BA86" s="98"/>
      <c r="BB86" s="98"/>
      <c r="BC86" s="98"/>
      <c r="BD86" s="98"/>
      <c r="BE86" s="98"/>
      <c r="BF86" s="98"/>
      <c r="BG86" s="98"/>
      <c r="BH86" s="100">
        <v>-107101.0</v>
      </c>
      <c r="BI86" s="100">
        <v>243081.0</v>
      </c>
      <c r="BJ86" s="97" t="s">
        <v>230</v>
      </c>
      <c r="BK86" s="97" t="s">
        <v>231</v>
      </c>
      <c r="BL86" s="97" t="s">
        <v>232</v>
      </c>
      <c r="BM86" s="97">
        <v>1.0</v>
      </c>
      <c r="BN86" s="97" t="s">
        <v>233</v>
      </c>
      <c r="BO86" s="97">
        <v>5.0</v>
      </c>
      <c r="BP86" s="98"/>
      <c r="BQ86" s="98"/>
      <c r="BR86" s="97" t="s">
        <v>274</v>
      </c>
      <c r="BS86" s="97">
        <v>1.0</v>
      </c>
      <c r="BT86" s="97" t="s">
        <v>235</v>
      </c>
      <c r="BU86" s="97">
        <v>6.0</v>
      </c>
      <c r="BV86" s="97" t="s">
        <v>275</v>
      </c>
      <c r="BX86" s="97" t="s">
        <v>253</v>
      </c>
      <c r="BY86" s="99">
        <v>41204.0</v>
      </c>
      <c r="BZ86" s="98"/>
      <c r="CA86" s="98"/>
      <c r="CB86" s="97" t="s">
        <v>237</v>
      </c>
      <c r="CC86" s="97" t="s">
        <v>235</v>
      </c>
      <c r="CD86" s="98"/>
    </row>
    <row r="87" hidden="1">
      <c r="A87" s="96">
        <v>22742.0</v>
      </c>
      <c r="B87" s="97" t="s">
        <v>663</v>
      </c>
      <c r="C87" s="97" t="s">
        <v>125</v>
      </c>
      <c r="D87" s="97">
        <v>25.0</v>
      </c>
      <c r="E87" s="97" t="s">
        <v>114</v>
      </c>
      <c r="F87" s="97">
        <v>6.0</v>
      </c>
      <c r="G87" s="97" t="s">
        <v>664</v>
      </c>
      <c r="H87" s="97">
        <v>578.0</v>
      </c>
      <c r="I87" s="97" t="s">
        <v>389</v>
      </c>
      <c r="J87" s="97">
        <v>4.0</v>
      </c>
      <c r="K87" s="97" t="s">
        <v>219</v>
      </c>
      <c r="L87" s="97" t="s">
        <v>220</v>
      </c>
      <c r="M87" s="97" t="s">
        <v>221</v>
      </c>
      <c r="N87" s="97">
        <v>1.0</v>
      </c>
      <c r="O87" s="97" t="s">
        <v>268</v>
      </c>
      <c r="P87" s="97" t="s">
        <v>269</v>
      </c>
      <c r="Q87" s="97" t="s">
        <v>235</v>
      </c>
      <c r="R87" s="97">
        <v>99.0</v>
      </c>
      <c r="S87" s="98"/>
      <c r="T87" s="98"/>
      <c r="U87" s="96">
        <v>2.0</v>
      </c>
      <c r="V87" s="96">
        <v>0.0</v>
      </c>
      <c r="W87" s="96">
        <v>2.0</v>
      </c>
      <c r="X87" s="96">
        <v>0.0</v>
      </c>
      <c r="Y87" s="96">
        <v>0.0</v>
      </c>
      <c r="Z87" s="96">
        <v>0.0</v>
      </c>
      <c r="AA87" s="97" t="s">
        <v>664</v>
      </c>
      <c r="AB87" s="98"/>
      <c r="AC87" s="98"/>
      <c r="AD87" s="97" t="s">
        <v>665</v>
      </c>
      <c r="AF87" s="98"/>
      <c r="AG87" s="98"/>
      <c r="AH87" s="98"/>
      <c r="AI87" s="98"/>
      <c r="AJ87" s="98"/>
      <c r="AK87" s="98"/>
      <c r="AL87" s="98"/>
      <c r="AM87" s="98"/>
      <c r="AN87" s="97" t="s">
        <v>665</v>
      </c>
      <c r="AO87" s="97">
        <v>99999.0</v>
      </c>
      <c r="AP87" s="97" t="s">
        <v>248</v>
      </c>
      <c r="AQ87" s="97">
        <v>1.0</v>
      </c>
      <c r="AR87" s="98"/>
      <c r="AS87" s="98"/>
      <c r="AT87" s="98"/>
      <c r="AU87" s="98"/>
      <c r="AV87" s="97" t="s">
        <v>229</v>
      </c>
      <c r="AW87" s="98"/>
      <c r="AX87" s="99">
        <v>31533.0</v>
      </c>
      <c r="AY87" s="98"/>
      <c r="AZ87" s="98"/>
      <c r="BA87" s="98"/>
      <c r="BB87" s="98"/>
      <c r="BC87" s="98"/>
      <c r="BD87" s="98"/>
      <c r="BE87" s="98"/>
      <c r="BF87" s="98"/>
      <c r="BG87" s="98"/>
      <c r="BH87" s="100">
        <v>-107252.0</v>
      </c>
      <c r="BI87" s="100">
        <v>249113.0</v>
      </c>
      <c r="BJ87" s="97" t="s">
        <v>230</v>
      </c>
      <c r="BK87" s="97" t="s">
        <v>231</v>
      </c>
      <c r="BL87" s="97" t="s">
        <v>232</v>
      </c>
      <c r="BM87" s="97">
        <v>1.0</v>
      </c>
      <c r="BN87" s="97" t="s">
        <v>250</v>
      </c>
      <c r="BO87" s="97">
        <v>1.0</v>
      </c>
      <c r="BP87" s="97" t="s">
        <v>284</v>
      </c>
      <c r="BQ87" s="97" t="s">
        <v>285</v>
      </c>
      <c r="BR87" s="97" t="s">
        <v>274</v>
      </c>
      <c r="BS87" s="97">
        <v>1.0</v>
      </c>
      <c r="BT87" s="97" t="s">
        <v>235</v>
      </c>
      <c r="BU87" s="97">
        <v>6.0</v>
      </c>
      <c r="BV87" s="97" t="s">
        <v>265</v>
      </c>
      <c r="BX87" s="97" t="s">
        <v>253</v>
      </c>
      <c r="BY87" s="99">
        <v>41204.0</v>
      </c>
      <c r="BZ87" s="98"/>
      <c r="CA87" s="98"/>
      <c r="CB87" s="97" t="s">
        <v>237</v>
      </c>
      <c r="CC87" s="97" t="s">
        <v>235</v>
      </c>
      <c r="CD87" s="98"/>
    </row>
    <row r="88" hidden="1">
      <c r="A88" s="96">
        <v>22743.0</v>
      </c>
      <c r="B88" s="97" t="s">
        <v>666</v>
      </c>
      <c r="C88" s="97" t="s">
        <v>125</v>
      </c>
      <c r="D88" s="97">
        <v>25.0</v>
      </c>
      <c r="E88" s="97" t="s">
        <v>114</v>
      </c>
      <c r="F88" s="97">
        <v>6.0</v>
      </c>
      <c r="G88" s="97" t="s">
        <v>667</v>
      </c>
      <c r="H88" s="97">
        <v>591.0</v>
      </c>
      <c r="I88" s="97" t="s">
        <v>389</v>
      </c>
      <c r="J88" s="97">
        <v>4.0</v>
      </c>
      <c r="K88" s="97" t="s">
        <v>219</v>
      </c>
      <c r="L88" s="97" t="s">
        <v>220</v>
      </c>
      <c r="M88" s="97" t="s">
        <v>221</v>
      </c>
      <c r="N88" s="97">
        <v>1.0</v>
      </c>
      <c r="O88" s="97" t="s">
        <v>668</v>
      </c>
      <c r="P88" s="97" t="s">
        <v>669</v>
      </c>
      <c r="Q88" s="97" t="s">
        <v>235</v>
      </c>
      <c r="R88" s="97">
        <v>99.0</v>
      </c>
      <c r="S88" s="98"/>
      <c r="T88" s="98"/>
      <c r="U88" s="96">
        <v>4.0</v>
      </c>
      <c r="V88" s="96">
        <v>1.0</v>
      </c>
      <c r="W88" s="96">
        <v>5.0</v>
      </c>
      <c r="X88" s="96">
        <v>0.0</v>
      </c>
      <c r="Y88" s="96">
        <v>0.0</v>
      </c>
      <c r="Z88" s="96">
        <v>0.0</v>
      </c>
      <c r="AA88" s="97" t="s">
        <v>667</v>
      </c>
      <c r="AB88" s="97">
        <v>5.0</v>
      </c>
      <c r="AC88" s="97" t="s">
        <v>243</v>
      </c>
      <c r="AD88" s="97" t="s">
        <v>670</v>
      </c>
      <c r="AE88" s="97" t="s">
        <v>290</v>
      </c>
      <c r="AF88" s="97" t="s">
        <v>291</v>
      </c>
      <c r="AG88" s="97">
        <v>7.0</v>
      </c>
      <c r="AH88" s="97" t="s">
        <v>325</v>
      </c>
      <c r="AI88" s="97" t="s">
        <v>671</v>
      </c>
      <c r="AJ88" s="97" t="s">
        <v>243</v>
      </c>
      <c r="AK88" s="97" t="s">
        <v>324</v>
      </c>
      <c r="AL88" s="97" t="s">
        <v>243</v>
      </c>
      <c r="AM88" s="97" t="s">
        <v>672</v>
      </c>
      <c r="AN88" s="97" t="s">
        <v>291</v>
      </c>
      <c r="AO88" s="97">
        <v>80400.0</v>
      </c>
      <c r="AP88" s="97" t="s">
        <v>248</v>
      </c>
      <c r="AQ88" s="97">
        <v>1.0</v>
      </c>
      <c r="AR88" s="98"/>
      <c r="AS88" s="98"/>
      <c r="AT88" s="98"/>
      <c r="AU88" s="98"/>
      <c r="AV88" s="97" t="s">
        <v>229</v>
      </c>
      <c r="AW88" s="98"/>
      <c r="AX88" s="99">
        <v>22647.0</v>
      </c>
      <c r="AY88" s="98"/>
      <c r="AZ88" s="98"/>
      <c r="BA88" s="98"/>
      <c r="BB88" s="98"/>
      <c r="BC88" s="98"/>
      <c r="BD88" s="98"/>
      <c r="BE88" s="98"/>
      <c r="BF88" s="98"/>
      <c r="BG88" s="98"/>
      <c r="BH88" s="100">
        <v>-1072172.0</v>
      </c>
      <c r="BI88" s="100">
        <v>244218.0</v>
      </c>
      <c r="BJ88" s="97" t="s">
        <v>230</v>
      </c>
      <c r="BK88" s="97" t="s">
        <v>231</v>
      </c>
      <c r="BL88" s="97" t="s">
        <v>232</v>
      </c>
      <c r="BM88" s="97">
        <v>1.0</v>
      </c>
      <c r="BN88" s="97" t="s">
        <v>233</v>
      </c>
      <c r="BO88" s="97">
        <v>5.0</v>
      </c>
      <c r="BP88" s="98"/>
      <c r="BQ88" s="98"/>
      <c r="BR88" s="97" t="s">
        <v>234</v>
      </c>
      <c r="BS88" s="97">
        <v>2.0</v>
      </c>
      <c r="BT88" s="97" t="s">
        <v>235</v>
      </c>
      <c r="BU88" s="97">
        <v>6.0</v>
      </c>
      <c r="BV88" s="97" t="s">
        <v>312</v>
      </c>
      <c r="BX88" s="97" t="s">
        <v>253</v>
      </c>
      <c r="BY88" s="99">
        <v>42429.0</v>
      </c>
      <c r="BZ88" s="98"/>
      <c r="CA88" s="98"/>
      <c r="CB88" s="97" t="s">
        <v>237</v>
      </c>
      <c r="CC88" s="97" t="s">
        <v>235</v>
      </c>
      <c r="CD88" s="98"/>
    </row>
    <row r="89" hidden="1">
      <c r="A89" s="96">
        <v>22744.0</v>
      </c>
      <c r="B89" s="97" t="s">
        <v>673</v>
      </c>
      <c r="C89" s="97" t="s">
        <v>125</v>
      </c>
      <c r="D89" s="97">
        <v>25.0</v>
      </c>
      <c r="E89" s="97" t="s">
        <v>114</v>
      </c>
      <c r="F89" s="97">
        <v>6.0</v>
      </c>
      <c r="G89" s="97" t="s">
        <v>674</v>
      </c>
      <c r="H89" s="97">
        <v>654.0</v>
      </c>
      <c r="I89" s="97" t="s">
        <v>389</v>
      </c>
      <c r="J89" s="97">
        <v>4.0</v>
      </c>
      <c r="K89" s="97" t="s">
        <v>219</v>
      </c>
      <c r="L89" s="97" t="s">
        <v>220</v>
      </c>
      <c r="M89" s="97" t="s">
        <v>221</v>
      </c>
      <c r="N89" s="97">
        <v>1.0</v>
      </c>
      <c r="O89" s="97" t="s">
        <v>268</v>
      </c>
      <c r="P89" s="97" t="s">
        <v>269</v>
      </c>
      <c r="Q89" s="97" t="s">
        <v>235</v>
      </c>
      <c r="R89" s="97">
        <v>99.0</v>
      </c>
      <c r="S89" s="98"/>
      <c r="T89" s="98"/>
      <c r="U89" s="96">
        <v>1.0</v>
      </c>
      <c r="V89" s="96">
        <v>0.0</v>
      </c>
      <c r="W89" s="96">
        <v>1.0</v>
      </c>
      <c r="X89" s="96">
        <v>0.0</v>
      </c>
      <c r="Y89" s="96">
        <v>0.0</v>
      </c>
      <c r="Z89" s="96">
        <v>0.0</v>
      </c>
      <c r="AA89" s="97" t="s">
        <v>674</v>
      </c>
      <c r="AB89" s="98"/>
      <c r="AC89" s="98"/>
      <c r="AD89" s="97" t="s">
        <v>675</v>
      </c>
      <c r="AF89" s="98"/>
      <c r="AG89" s="98"/>
      <c r="AH89" s="98"/>
      <c r="AI89" s="98"/>
      <c r="AJ89" s="98"/>
      <c r="AK89" s="98"/>
      <c r="AL89" s="98"/>
      <c r="AM89" s="98"/>
      <c r="AN89" s="97" t="s">
        <v>675</v>
      </c>
      <c r="AO89" s="97">
        <v>80405.0</v>
      </c>
      <c r="AP89" s="97" t="s">
        <v>248</v>
      </c>
      <c r="AQ89" s="97">
        <v>1.0</v>
      </c>
      <c r="AR89" s="98"/>
      <c r="AS89" s="98"/>
      <c r="AT89" s="98"/>
      <c r="AU89" s="98"/>
      <c r="AV89" s="97" t="s">
        <v>229</v>
      </c>
      <c r="AW89" s="98"/>
      <c r="AX89" s="99">
        <v>30682.0</v>
      </c>
      <c r="AY89" s="98"/>
      <c r="AZ89" s="98"/>
      <c r="BA89" s="98"/>
      <c r="BB89" s="98"/>
      <c r="BC89" s="98"/>
      <c r="BD89" s="98"/>
      <c r="BE89" s="98"/>
      <c r="BF89" s="98"/>
      <c r="BG89" s="98"/>
      <c r="BH89" s="100">
        <v>-107125.0</v>
      </c>
      <c r="BI89" s="100">
        <v>244347.0</v>
      </c>
      <c r="BJ89" s="97" t="s">
        <v>230</v>
      </c>
      <c r="BK89" s="97" t="s">
        <v>231</v>
      </c>
      <c r="BL89" s="97" t="s">
        <v>232</v>
      </c>
      <c r="BM89" s="97">
        <v>1.0</v>
      </c>
      <c r="BN89" s="97" t="s">
        <v>233</v>
      </c>
      <c r="BO89" s="97">
        <v>5.0</v>
      </c>
      <c r="BP89" s="98"/>
      <c r="BQ89" s="98"/>
      <c r="BR89" s="97" t="s">
        <v>274</v>
      </c>
      <c r="BS89" s="97">
        <v>1.0</v>
      </c>
      <c r="BT89" s="97" t="s">
        <v>235</v>
      </c>
      <c r="BU89" s="97">
        <v>6.0</v>
      </c>
      <c r="BV89" s="97" t="s">
        <v>275</v>
      </c>
      <c r="BX89" s="97" t="s">
        <v>253</v>
      </c>
      <c r="BY89" s="99">
        <v>40742.0</v>
      </c>
      <c r="BZ89" s="98"/>
      <c r="CA89" s="98"/>
      <c r="CB89" s="97" t="s">
        <v>237</v>
      </c>
      <c r="CC89" s="97" t="s">
        <v>235</v>
      </c>
      <c r="CD89" s="98"/>
    </row>
    <row r="90" hidden="1">
      <c r="A90" s="96">
        <v>22745.0</v>
      </c>
      <c r="B90" s="97" t="s">
        <v>676</v>
      </c>
      <c r="C90" s="97" t="s">
        <v>125</v>
      </c>
      <c r="D90" s="97">
        <v>25.0</v>
      </c>
      <c r="E90" s="97" t="s">
        <v>114</v>
      </c>
      <c r="F90" s="97">
        <v>6.0</v>
      </c>
      <c r="G90" s="97" t="s">
        <v>677</v>
      </c>
      <c r="H90" s="97">
        <v>704.0</v>
      </c>
      <c r="I90" s="97" t="s">
        <v>389</v>
      </c>
      <c r="J90" s="97">
        <v>4.0</v>
      </c>
      <c r="K90" s="97" t="s">
        <v>219</v>
      </c>
      <c r="L90" s="97" t="s">
        <v>220</v>
      </c>
      <c r="M90" s="97" t="s">
        <v>221</v>
      </c>
      <c r="N90" s="97">
        <v>1.0</v>
      </c>
      <c r="O90" s="97" t="s">
        <v>302</v>
      </c>
      <c r="P90" s="97" t="s">
        <v>303</v>
      </c>
      <c r="Q90" s="97" t="s">
        <v>235</v>
      </c>
      <c r="R90" s="97">
        <v>99.0</v>
      </c>
      <c r="S90" s="98"/>
      <c r="T90" s="98"/>
      <c r="U90" s="96">
        <v>2.0</v>
      </c>
      <c r="V90" s="96">
        <v>1.0</v>
      </c>
      <c r="W90" s="96">
        <v>3.0</v>
      </c>
      <c r="X90" s="96">
        <v>0.0</v>
      </c>
      <c r="Y90" s="96">
        <v>0.0</v>
      </c>
      <c r="Z90" s="96">
        <v>0.0</v>
      </c>
      <c r="AA90" s="97" t="s">
        <v>677</v>
      </c>
      <c r="AB90" s="97">
        <v>5.0</v>
      </c>
      <c r="AC90" s="97" t="s">
        <v>243</v>
      </c>
      <c r="AD90" s="97" t="s">
        <v>622</v>
      </c>
      <c r="AE90" s="97" t="s">
        <v>290</v>
      </c>
      <c r="AF90" s="97" t="s">
        <v>291</v>
      </c>
      <c r="AG90" s="97">
        <v>27.0</v>
      </c>
      <c r="AH90" s="97" t="s">
        <v>467</v>
      </c>
      <c r="AI90" s="97" t="s">
        <v>678</v>
      </c>
      <c r="AJ90" s="98"/>
      <c r="AK90" s="97" t="s">
        <v>291</v>
      </c>
      <c r="AL90" s="98"/>
      <c r="AM90" s="97" t="s">
        <v>291</v>
      </c>
      <c r="AN90" s="97" t="s">
        <v>679</v>
      </c>
      <c r="AO90" s="97">
        <v>80470.0</v>
      </c>
      <c r="AP90" s="97" t="s">
        <v>248</v>
      </c>
      <c r="AQ90" s="97">
        <v>1.0</v>
      </c>
      <c r="AR90" s="98"/>
      <c r="AS90" s="98"/>
      <c r="AT90" s="98"/>
      <c r="AU90" s="98"/>
      <c r="AV90" s="97" t="s">
        <v>229</v>
      </c>
      <c r="AW90" s="98"/>
      <c r="AX90" s="99">
        <v>32509.0</v>
      </c>
      <c r="AY90" s="98"/>
      <c r="AZ90" s="98"/>
      <c r="BA90" s="98"/>
      <c r="BB90" s="98"/>
      <c r="BC90" s="98"/>
      <c r="BD90" s="98"/>
      <c r="BE90" s="98"/>
      <c r="BF90" s="98"/>
      <c r="BG90" s="98"/>
      <c r="BH90" s="100">
        <v>-1070817.0</v>
      </c>
      <c r="BI90" s="100">
        <v>243633.0</v>
      </c>
      <c r="BJ90" s="97" t="s">
        <v>230</v>
      </c>
      <c r="BK90" s="97" t="s">
        <v>231</v>
      </c>
      <c r="BL90" s="97" t="s">
        <v>232</v>
      </c>
      <c r="BM90" s="97">
        <v>1.0</v>
      </c>
      <c r="BN90" s="97" t="s">
        <v>233</v>
      </c>
      <c r="BO90" s="97">
        <v>5.0</v>
      </c>
      <c r="BP90" s="98"/>
      <c r="BQ90" s="98"/>
      <c r="BR90" s="97" t="s">
        <v>274</v>
      </c>
      <c r="BS90" s="97">
        <v>1.0</v>
      </c>
      <c r="BT90" s="97" t="s">
        <v>235</v>
      </c>
      <c r="BU90" s="97">
        <v>6.0</v>
      </c>
      <c r="BV90" s="97" t="s">
        <v>275</v>
      </c>
      <c r="BX90" s="97" t="s">
        <v>253</v>
      </c>
      <c r="BY90" s="99">
        <v>40742.0</v>
      </c>
      <c r="BZ90" s="98"/>
      <c r="CA90" s="98"/>
      <c r="CB90" s="97" t="s">
        <v>237</v>
      </c>
      <c r="CC90" s="97" t="s">
        <v>235</v>
      </c>
      <c r="CD90" s="98"/>
    </row>
    <row r="91" hidden="1">
      <c r="A91" s="96">
        <v>22746.0</v>
      </c>
      <c r="B91" s="97" t="s">
        <v>680</v>
      </c>
      <c r="C91" s="97" t="s">
        <v>125</v>
      </c>
      <c r="D91" s="97">
        <v>25.0</v>
      </c>
      <c r="E91" s="97" t="s">
        <v>114</v>
      </c>
      <c r="F91" s="97">
        <v>6.0</v>
      </c>
      <c r="G91" s="97" t="s">
        <v>681</v>
      </c>
      <c r="H91" s="97">
        <v>746.0</v>
      </c>
      <c r="I91" s="97" t="s">
        <v>389</v>
      </c>
      <c r="J91" s="97">
        <v>4.0</v>
      </c>
      <c r="K91" s="97" t="s">
        <v>219</v>
      </c>
      <c r="L91" s="97" t="s">
        <v>220</v>
      </c>
      <c r="M91" s="97" t="s">
        <v>221</v>
      </c>
      <c r="N91" s="97">
        <v>1.0</v>
      </c>
      <c r="O91" s="97" t="s">
        <v>278</v>
      </c>
      <c r="P91" s="97" t="s">
        <v>279</v>
      </c>
      <c r="Q91" s="97" t="s">
        <v>235</v>
      </c>
      <c r="R91" s="97">
        <v>99.0</v>
      </c>
      <c r="S91" s="98"/>
      <c r="T91" s="98"/>
      <c r="U91" s="96">
        <v>3.0</v>
      </c>
      <c r="V91" s="96">
        <v>0.0</v>
      </c>
      <c r="W91" s="96">
        <v>3.0</v>
      </c>
      <c r="X91" s="96">
        <v>0.0</v>
      </c>
      <c r="Y91" s="96">
        <v>0.0</v>
      </c>
      <c r="Z91" s="96">
        <v>0.0</v>
      </c>
      <c r="AA91" s="97" t="s">
        <v>682</v>
      </c>
      <c r="AD91" s="97" t="s">
        <v>683</v>
      </c>
      <c r="AE91" s="97" t="s">
        <v>263</v>
      </c>
      <c r="AF91" s="98"/>
      <c r="AG91" s="98"/>
      <c r="AH91" s="98"/>
      <c r="AI91" s="97" t="s">
        <v>264</v>
      </c>
      <c r="AJ91" s="98"/>
      <c r="AK91" s="98"/>
      <c r="AL91" s="98"/>
      <c r="AM91" s="98"/>
      <c r="AN91" s="97" t="s">
        <v>683</v>
      </c>
      <c r="AO91" s="97">
        <v>80492.0</v>
      </c>
      <c r="AP91" s="97" t="s">
        <v>248</v>
      </c>
      <c r="AQ91" s="97">
        <v>1.0</v>
      </c>
      <c r="AR91" s="98"/>
      <c r="AS91" s="98"/>
      <c r="AT91" s="98"/>
      <c r="AU91" s="98"/>
      <c r="AV91" s="97" t="s">
        <v>229</v>
      </c>
      <c r="AW91" s="98"/>
      <c r="AX91" s="99">
        <v>28277.0</v>
      </c>
      <c r="AY91" s="98"/>
      <c r="AZ91" s="98"/>
      <c r="BA91" s="98"/>
      <c r="BB91" s="98"/>
      <c r="BC91" s="98"/>
      <c r="BD91" s="98"/>
      <c r="BE91" s="98"/>
      <c r="BF91" s="98"/>
      <c r="BG91" s="98"/>
      <c r="BH91" s="100">
        <v>-107631.0</v>
      </c>
      <c r="BI91" s="100">
        <v>248969.0</v>
      </c>
      <c r="BJ91" s="97" t="s">
        <v>230</v>
      </c>
      <c r="BK91" s="97" t="s">
        <v>231</v>
      </c>
      <c r="BL91" s="97" t="s">
        <v>232</v>
      </c>
      <c r="BM91" s="97">
        <v>1.0</v>
      </c>
      <c r="BN91" s="97" t="s">
        <v>250</v>
      </c>
      <c r="BO91" s="97">
        <v>1.0</v>
      </c>
      <c r="BP91" s="97" t="s">
        <v>284</v>
      </c>
      <c r="BQ91" s="97" t="s">
        <v>285</v>
      </c>
      <c r="BR91" s="97" t="s">
        <v>234</v>
      </c>
      <c r="BS91" s="97">
        <v>2.0</v>
      </c>
      <c r="BT91" s="97" t="s">
        <v>235</v>
      </c>
      <c r="BU91" s="97">
        <v>6.0</v>
      </c>
      <c r="BV91" s="97" t="s">
        <v>265</v>
      </c>
      <c r="BX91" s="97" t="s">
        <v>253</v>
      </c>
      <c r="BY91" s="99">
        <v>42429.0</v>
      </c>
      <c r="BZ91" s="98"/>
      <c r="CA91" s="98"/>
      <c r="CB91" s="97" t="s">
        <v>237</v>
      </c>
      <c r="CC91" s="97" t="s">
        <v>235</v>
      </c>
      <c r="CD91" s="98"/>
    </row>
    <row r="92" hidden="1">
      <c r="A92" s="96">
        <v>22747.0</v>
      </c>
      <c r="B92" s="97" t="s">
        <v>684</v>
      </c>
      <c r="C92" s="97" t="s">
        <v>125</v>
      </c>
      <c r="D92" s="97">
        <v>25.0</v>
      </c>
      <c r="E92" s="97" t="s">
        <v>114</v>
      </c>
      <c r="F92" s="97">
        <v>6.0</v>
      </c>
      <c r="G92" s="97" t="s">
        <v>685</v>
      </c>
      <c r="H92" s="97">
        <v>1124.0</v>
      </c>
      <c r="I92" s="97" t="s">
        <v>389</v>
      </c>
      <c r="J92" s="97">
        <v>4.0</v>
      </c>
      <c r="K92" s="97" t="s">
        <v>219</v>
      </c>
      <c r="L92" s="97" t="s">
        <v>220</v>
      </c>
      <c r="M92" s="97" t="s">
        <v>221</v>
      </c>
      <c r="N92" s="97">
        <v>1.0</v>
      </c>
      <c r="O92" s="97" t="s">
        <v>268</v>
      </c>
      <c r="P92" s="97" t="s">
        <v>269</v>
      </c>
      <c r="Q92" s="97" t="s">
        <v>235</v>
      </c>
      <c r="R92" s="97">
        <v>99.0</v>
      </c>
      <c r="S92" s="98"/>
      <c r="T92" s="98"/>
      <c r="U92" s="96">
        <v>1.0</v>
      </c>
      <c r="V92" s="96">
        <v>0.0</v>
      </c>
      <c r="W92" s="96">
        <v>1.0</v>
      </c>
      <c r="X92" s="96">
        <v>0.0</v>
      </c>
      <c r="Y92" s="96">
        <v>0.0</v>
      </c>
      <c r="Z92" s="96">
        <v>0.0</v>
      </c>
      <c r="AA92" s="97" t="s">
        <v>685</v>
      </c>
      <c r="AB92" s="97">
        <v>5.0</v>
      </c>
      <c r="AC92" s="97" t="s">
        <v>243</v>
      </c>
      <c r="AD92" s="97" t="s">
        <v>466</v>
      </c>
      <c r="AE92" s="97" t="s">
        <v>686</v>
      </c>
      <c r="AF92" s="97" t="s">
        <v>291</v>
      </c>
      <c r="AG92" s="97">
        <v>25.0</v>
      </c>
      <c r="AH92" s="97" t="s">
        <v>354</v>
      </c>
      <c r="AI92" s="97" t="s">
        <v>685</v>
      </c>
      <c r="AK92" s="97" t="s">
        <v>291</v>
      </c>
      <c r="AL92" s="98"/>
      <c r="AM92" s="97" t="s">
        <v>291</v>
      </c>
      <c r="AN92" s="97" t="s">
        <v>687</v>
      </c>
      <c r="AO92" s="97">
        <v>80430.0</v>
      </c>
      <c r="AP92" s="97" t="s">
        <v>248</v>
      </c>
      <c r="AQ92" s="97">
        <v>1.0</v>
      </c>
      <c r="AR92" s="98"/>
      <c r="AS92" s="98"/>
      <c r="AT92" s="98"/>
      <c r="AU92" s="98"/>
      <c r="AV92" s="97" t="s">
        <v>229</v>
      </c>
      <c r="AW92" s="98"/>
      <c r="AX92" s="99">
        <v>36647.0</v>
      </c>
      <c r="AY92" s="98"/>
      <c r="AZ92" s="98"/>
      <c r="BA92" s="98"/>
      <c r="BB92" s="98"/>
      <c r="BC92" s="98"/>
      <c r="BD92" s="98"/>
      <c r="BE92" s="98"/>
      <c r="BF92" s="98"/>
      <c r="BG92" s="98"/>
      <c r="BH92" s="100">
        <v>-107318.0</v>
      </c>
      <c r="BI92" s="100">
        <v>244948.0</v>
      </c>
      <c r="BJ92" s="97" t="s">
        <v>230</v>
      </c>
      <c r="BK92" s="97" t="s">
        <v>231</v>
      </c>
      <c r="BL92" s="97" t="s">
        <v>232</v>
      </c>
      <c r="BM92" s="97">
        <v>1.0</v>
      </c>
      <c r="BN92" s="97" t="s">
        <v>233</v>
      </c>
      <c r="BO92" s="97">
        <v>5.0</v>
      </c>
      <c r="BP92" s="98"/>
      <c r="BQ92" s="98"/>
      <c r="BR92" s="97" t="s">
        <v>274</v>
      </c>
      <c r="BS92" s="97">
        <v>1.0</v>
      </c>
      <c r="BT92" s="97" t="s">
        <v>235</v>
      </c>
      <c r="BU92" s="97">
        <v>6.0</v>
      </c>
      <c r="BV92" s="97" t="s">
        <v>275</v>
      </c>
      <c r="BX92" s="97" t="s">
        <v>253</v>
      </c>
      <c r="BY92" s="99">
        <v>41204.0</v>
      </c>
      <c r="BZ92" s="98"/>
      <c r="CA92" s="98"/>
      <c r="CB92" s="97" t="s">
        <v>237</v>
      </c>
      <c r="CC92" s="97" t="s">
        <v>235</v>
      </c>
      <c r="CD92" s="98"/>
    </row>
    <row r="93" hidden="1">
      <c r="A93" s="96">
        <v>22748.0</v>
      </c>
      <c r="B93" s="97" t="s">
        <v>688</v>
      </c>
      <c r="C93" s="97" t="s">
        <v>125</v>
      </c>
      <c r="D93" s="97">
        <v>25.0</v>
      </c>
      <c r="E93" s="97" t="s">
        <v>114</v>
      </c>
      <c r="F93" s="97">
        <v>6.0</v>
      </c>
      <c r="G93" s="97" t="s">
        <v>689</v>
      </c>
      <c r="H93" s="97">
        <v>1194.0</v>
      </c>
      <c r="I93" s="97" t="s">
        <v>389</v>
      </c>
      <c r="J93" s="97">
        <v>4.0</v>
      </c>
      <c r="K93" s="97" t="s">
        <v>219</v>
      </c>
      <c r="L93" s="97" t="s">
        <v>220</v>
      </c>
      <c r="M93" s="97" t="s">
        <v>221</v>
      </c>
      <c r="N93" s="97">
        <v>1.0</v>
      </c>
      <c r="O93" s="97" t="s">
        <v>278</v>
      </c>
      <c r="P93" s="97" t="s">
        <v>279</v>
      </c>
      <c r="Q93" s="97" t="s">
        <v>235</v>
      </c>
      <c r="R93" s="97">
        <v>99.0</v>
      </c>
      <c r="S93" s="98"/>
      <c r="T93" s="98"/>
      <c r="U93" s="96">
        <v>2.0</v>
      </c>
      <c r="V93" s="96">
        <v>0.0</v>
      </c>
      <c r="W93" s="96">
        <v>2.0</v>
      </c>
      <c r="X93" s="96">
        <v>0.0</v>
      </c>
      <c r="Y93" s="96">
        <v>0.0</v>
      </c>
      <c r="Z93" s="96">
        <v>0.0</v>
      </c>
      <c r="AA93" s="97" t="s">
        <v>689</v>
      </c>
      <c r="AB93" s="98"/>
      <c r="AC93" s="98"/>
      <c r="AD93" s="97" t="s">
        <v>690</v>
      </c>
      <c r="AE93" s="97" t="s">
        <v>343</v>
      </c>
      <c r="AF93" s="98"/>
      <c r="AG93" s="98"/>
      <c r="AH93" s="98"/>
      <c r="AI93" s="98"/>
      <c r="AJ93" s="98"/>
      <c r="AK93" s="98"/>
      <c r="AL93" s="98"/>
      <c r="AM93" s="98"/>
      <c r="AN93" s="97" t="s">
        <v>691</v>
      </c>
      <c r="AO93" s="97">
        <v>80484.0</v>
      </c>
      <c r="AP93" s="97" t="s">
        <v>248</v>
      </c>
      <c r="AQ93" s="97">
        <v>1.0</v>
      </c>
      <c r="AR93" s="98"/>
      <c r="AS93" s="98"/>
      <c r="AT93" s="98"/>
      <c r="AU93" s="98"/>
      <c r="AV93" s="97" t="s">
        <v>229</v>
      </c>
      <c r="AW93" s="98"/>
      <c r="AX93" s="99">
        <v>31138.0</v>
      </c>
      <c r="AY93" s="98"/>
      <c r="AZ93" s="98"/>
      <c r="BA93" s="98"/>
      <c r="BB93" s="98"/>
      <c r="BC93" s="98"/>
      <c r="BD93" s="98"/>
      <c r="BE93" s="98"/>
      <c r="BF93" s="98"/>
      <c r="BG93" s="98"/>
      <c r="BH93" s="97" t="s">
        <v>692</v>
      </c>
      <c r="BI93" s="100">
        <v>242923.0</v>
      </c>
      <c r="BJ93" s="97" t="s">
        <v>230</v>
      </c>
      <c r="BK93" s="97" t="s">
        <v>231</v>
      </c>
      <c r="BL93" s="97" t="s">
        <v>232</v>
      </c>
      <c r="BM93" s="97">
        <v>1.0</v>
      </c>
      <c r="BN93" s="97" t="s">
        <v>233</v>
      </c>
      <c r="BO93" s="97">
        <v>5.0</v>
      </c>
      <c r="BP93" s="98"/>
      <c r="BQ93" s="98"/>
      <c r="BR93" s="97" t="s">
        <v>234</v>
      </c>
      <c r="BS93" s="97">
        <v>2.0</v>
      </c>
      <c r="BT93" s="97" t="s">
        <v>235</v>
      </c>
      <c r="BU93" s="97">
        <v>6.0</v>
      </c>
      <c r="BV93" s="97" t="s">
        <v>328</v>
      </c>
      <c r="BX93" s="97" t="s">
        <v>253</v>
      </c>
      <c r="BY93" s="99">
        <v>40742.0</v>
      </c>
      <c r="BZ93" s="98"/>
      <c r="CA93" s="98"/>
      <c r="CB93" s="97" t="s">
        <v>237</v>
      </c>
      <c r="CC93" s="97" t="s">
        <v>235</v>
      </c>
      <c r="CD93" s="98"/>
    </row>
    <row r="94" hidden="1">
      <c r="A94" s="96">
        <v>22749.0</v>
      </c>
      <c r="B94" s="97" t="s">
        <v>693</v>
      </c>
      <c r="C94" s="97" t="s">
        <v>125</v>
      </c>
      <c r="D94" s="97">
        <v>25.0</v>
      </c>
      <c r="E94" s="97" t="s">
        <v>114</v>
      </c>
      <c r="F94" s="97">
        <v>6.0</v>
      </c>
      <c r="G94" s="97" t="s">
        <v>694</v>
      </c>
      <c r="H94" s="97">
        <v>1346.0</v>
      </c>
      <c r="I94" s="97" t="s">
        <v>389</v>
      </c>
      <c r="J94" s="97">
        <v>4.0</v>
      </c>
      <c r="K94" s="97" t="s">
        <v>219</v>
      </c>
      <c r="L94" s="97" t="s">
        <v>220</v>
      </c>
      <c r="M94" s="97" t="s">
        <v>221</v>
      </c>
      <c r="N94" s="97">
        <v>1.0</v>
      </c>
      <c r="O94" s="97" t="s">
        <v>568</v>
      </c>
      <c r="P94" s="97" t="s">
        <v>569</v>
      </c>
      <c r="Q94" s="97" t="s">
        <v>235</v>
      </c>
      <c r="R94" s="97">
        <v>99.0</v>
      </c>
      <c r="S94" s="98"/>
      <c r="T94" s="98"/>
      <c r="U94" s="96">
        <v>4.0</v>
      </c>
      <c r="V94" s="96">
        <v>0.0</v>
      </c>
      <c r="W94" s="96">
        <v>4.0</v>
      </c>
      <c r="X94" s="96">
        <v>0.0</v>
      </c>
      <c r="Y94" s="96">
        <v>0.0</v>
      </c>
      <c r="Z94" s="96">
        <v>0.0</v>
      </c>
      <c r="AA94" s="97" t="s">
        <v>694</v>
      </c>
      <c r="AB94" s="97">
        <v>5.0</v>
      </c>
      <c r="AC94" s="97" t="s">
        <v>243</v>
      </c>
      <c r="AD94" s="97" t="s">
        <v>695</v>
      </c>
      <c r="AE94" s="97" t="s">
        <v>263</v>
      </c>
      <c r="AF94" s="98"/>
      <c r="AG94" s="98"/>
      <c r="AH94" s="98"/>
      <c r="AI94" s="97" t="s">
        <v>264</v>
      </c>
      <c r="AJ94" s="98"/>
      <c r="AK94" s="98"/>
      <c r="AL94" s="98"/>
      <c r="AM94" s="98"/>
      <c r="AN94" s="97" t="s">
        <v>696</v>
      </c>
      <c r="AO94" s="97">
        <v>80396.0</v>
      </c>
      <c r="AP94" s="97" t="s">
        <v>248</v>
      </c>
      <c r="AQ94" s="97">
        <v>1.0</v>
      </c>
      <c r="AR94" s="98"/>
      <c r="AS94" s="98"/>
      <c r="AT94" s="98"/>
      <c r="AU94" s="98"/>
      <c r="AV94" s="97" t="s">
        <v>229</v>
      </c>
      <c r="AW94" s="98"/>
      <c r="AX94" s="99">
        <v>30864.0</v>
      </c>
      <c r="AY94" s="98"/>
      <c r="AZ94" s="98"/>
      <c r="BA94" s="98"/>
      <c r="BB94" s="98"/>
      <c r="BC94" s="98"/>
      <c r="BD94" s="98"/>
      <c r="BE94" s="98"/>
      <c r="BF94" s="98"/>
      <c r="BG94" s="98"/>
      <c r="BH94" s="100">
        <v>-107449.0</v>
      </c>
      <c r="BI94" s="97" t="s">
        <v>697</v>
      </c>
      <c r="BJ94" s="97" t="s">
        <v>230</v>
      </c>
      <c r="BK94" s="97" t="s">
        <v>231</v>
      </c>
      <c r="BL94" s="97" t="s">
        <v>232</v>
      </c>
      <c r="BM94" s="97">
        <v>1.0</v>
      </c>
      <c r="BN94" s="97" t="s">
        <v>233</v>
      </c>
      <c r="BO94" s="97">
        <v>5.0</v>
      </c>
      <c r="BP94" s="98"/>
      <c r="BQ94" s="98"/>
      <c r="BR94" s="97" t="s">
        <v>234</v>
      </c>
      <c r="BS94" s="97">
        <v>2.0</v>
      </c>
      <c r="BT94" s="97" t="s">
        <v>235</v>
      </c>
      <c r="BU94" s="97">
        <v>6.0</v>
      </c>
      <c r="BV94" s="97" t="s">
        <v>265</v>
      </c>
      <c r="BX94" s="97" t="s">
        <v>253</v>
      </c>
      <c r="BY94" s="99">
        <v>42429.0</v>
      </c>
      <c r="BZ94" s="98"/>
      <c r="CA94" s="98"/>
      <c r="CB94" s="97" t="s">
        <v>237</v>
      </c>
      <c r="CC94" s="97" t="s">
        <v>235</v>
      </c>
      <c r="CD94" s="98"/>
    </row>
    <row r="95" hidden="1">
      <c r="A95" s="96">
        <v>22750.0</v>
      </c>
      <c r="B95" s="97" t="s">
        <v>698</v>
      </c>
      <c r="C95" s="97" t="s">
        <v>125</v>
      </c>
      <c r="D95" s="97">
        <v>25.0</v>
      </c>
      <c r="E95" s="97" t="s">
        <v>114</v>
      </c>
      <c r="F95" s="97">
        <v>6.0</v>
      </c>
      <c r="G95" s="97" t="s">
        <v>699</v>
      </c>
      <c r="H95" s="97">
        <v>1384.0</v>
      </c>
      <c r="I95" s="97" t="s">
        <v>389</v>
      </c>
      <c r="J95" s="97">
        <v>4.0</v>
      </c>
      <c r="K95" s="97" t="s">
        <v>219</v>
      </c>
      <c r="L95" s="97" t="s">
        <v>220</v>
      </c>
      <c r="M95" s="97" t="s">
        <v>221</v>
      </c>
      <c r="N95" s="97">
        <v>1.0</v>
      </c>
      <c r="O95" s="97" t="s">
        <v>302</v>
      </c>
      <c r="P95" s="97" t="s">
        <v>303</v>
      </c>
      <c r="Q95" s="97" t="s">
        <v>235</v>
      </c>
      <c r="R95" s="97">
        <v>99.0</v>
      </c>
      <c r="S95" s="98"/>
      <c r="T95" s="98"/>
      <c r="U95" s="96">
        <v>2.0</v>
      </c>
      <c r="V95" s="96">
        <v>0.0</v>
      </c>
      <c r="W95" s="96">
        <v>2.0</v>
      </c>
      <c r="X95" s="96">
        <v>0.0</v>
      </c>
      <c r="Y95" s="96">
        <v>0.0</v>
      </c>
      <c r="Z95" s="96">
        <v>0.0</v>
      </c>
      <c r="AA95" s="97" t="s">
        <v>699</v>
      </c>
      <c r="AC95" s="98"/>
      <c r="AD95" s="97" t="s">
        <v>622</v>
      </c>
      <c r="AE95" s="97" t="s">
        <v>263</v>
      </c>
      <c r="AF95" s="98"/>
      <c r="AG95" s="98"/>
      <c r="AH95" s="98"/>
      <c r="AI95" s="97" t="s">
        <v>525</v>
      </c>
      <c r="AJ95" s="98"/>
      <c r="AK95" s="98"/>
      <c r="AL95" s="98"/>
      <c r="AM95" s="98"/>
      <c r="AN95" s="97" t="s">
        <v>700</v>
      </c>
      <c r="AO95" s="97">
        <v>80455.0</v>
      </c>
      <c r="AP95" s="97" t="s">
        <v>248</v>
      </c>
      <c r="AQ95" s="97">
        <v>1.0</v>
      </c>
      <c r="AR95" s="98"/>
      <c r="AS95" s="98"/>
      <c r="AT95" s="98"/>
      <c r="AU95" s="98"/>
      <c r="AV95" s="97" t="s">
        <v>229</v>
      </c>
      <c r="AW95" s="98"/>
      <c r="AX95" s="99">
        <v>31079.0</v>
      </c>
      <c r="AY95" s="98"/>
      <c r="AZ95" s="98"/>
      <c r="BA95" s="98"/>
      <c r="BB95" s="98"/>
      <c r="BC95" s="98"/>
      <c r="BD95" s="98"/>
      <c r="BE95" s="98"/>
      <c r="BF95" s="98"/>
      <c r="BG95" s="98"/>
      <c r="BH95" s="100">
        <v>-107271.0</v>
      </c>
      <c r="BI95" s="100">
        <v>242986.0</v>
      </c>
      <c r="BJ95" s="97" t="s">
        <v>230</v>
      </c>
      <c r="BK95" s="97" t="s">
        <v>231</v>
      </c>
      <c r="BL95" s="97" t="s">
        <v>232</v>
      </c>
      <c r="BM95" s="97">
        <v>1.0</v>
      </c>
      <c r="BN95" s="97" t="s">
        <v>233</v>
      </c>
      <c r="BO95" s="97">
        <v>5.0</v>
      </c>
      <c r="BP95" s="98"/>
      <c r="BQ95" s="98"/>
      <c r="BR95" s="97" t="s">
        <v>274</v>
      </c>
      <c r="BS95" s="97">
        <v>1.0</v>
      </c>
      <c r="BT95" s="97" t="s">
        <v>235</v>
      </c>
      <c r="BU95" s="97">
        <v>6.0</v>
      </c>
      <c r="BV95" s="97" t="s">
        <v>275</v>
      </c>
      <c r="BX95" s="97" t="s">
        <v>253</v>
      </c>
      <c r="BY95" s="99">
        <v>42397.0</v>
      </c>
      <c r="BZ95" s="98"/>
      <c r="CA95" s="98"/>
      <c r="CB95" s="97" t="s">
        <v>237</v>
      </c>
      <c r="CC95" s="97" t="s">
        <v>235</v>
      </c>
      <c r="CD95" s="98"/>
    </row>
    <row r="96" hidden="1">
      <c r="A96" s="96">
        <v>22751.0</v>
      </c>
      <c r="B96" s="97" t="s">
        <v>701</v>
      </c>
      <c r="C96" s="97" t="s">
        <v>125</v>
      </c>
      <c r="D96" s="97">
        <v>25.0</v>
      </c>
      <c r="E96" s="97" t="s">
        <v>114</v>
      </c>
      <c r="F96" s="97">
        <v>6.0</v>
      </c>
      <c r="G96" s="97" t="s">
        <v>702</v>
      </c>
      <c r="H96" s="97">
        <v>2160.0</v>
      </c>
      <c r="I96" s="97" t="s">
        <v>389</v>
      </c>
      <c r="J96" s="97">
        <v>4.0</v>
      </c>
      <c r="K96" s="97" t="s">
        <v>219</v>
      </c>
      <c r="L96" s="97" t="s">
        <v>220</v>
      </c>
      <c r="M96" s="97" t="s">
        <v>221</v>
      </c>
      <c r="N96" s="97">
        <v>1.0</v>
      </c>
      <c r="O96" s="97" t="s">
        <v>268</v>
      </c>
      <c r="P96" s="97" t="s">
        <v>269</v>
      </c>
      <c r="Q96" s="97" t="s">
        <v>235</v>
      </c>
      <c r="R96" s="97">
        <v>99.0</v>
      </c>
      <c r="S96" s="98"/>
      <c r="T96" s="98"/>
      <c r="U96" s="96">
        <v>1.0</v>
      </c>
      <c r="V96" s="96">
        <v>0.0</v>
      </c>
      <c r="W96" s="96">
        <v>1.0</v>
      </c>
      <c r="X96" s="96">
        <v>0.0</v>
      </c>
      <c r="Y96" s="96">
        <v>0.0</v>
      </c>
      <c r="Z96" s="96">
        <v>0.0</v>
      </c>
      <c r="AA96" s="97" t="s">
        <v>702</v>
      </c>
      <c r="AB96" s="98"/>
      <c r="AC96" s="98"/>
      <c r="AD96" s="97" t="s">
        <v>703</v>
      </c>
      <c r="AF96" s="98"/>
      <c r="AG96" s="98"/>
      <c r="AH96" s="98"/>
      <c r="AI96" s="98"/>
      <c r="AJ96" s="98"/>
      <c r="AK96" s="98"/>
      <c r="AL96" s="98"/>
      <c r="AM96" s="98"/>
      <c r="AN96" s="97" t="s">
        <v>703</v>
      </c>
      <c r="AO96" s="97">
        <v>80419.0</v>
      </c>
      <c r="AP96" s="97" t="s">
        <v>248</v>
      </c>
      <c r="AQ96" s="97">
        <v>1.0</v>
      </c>
      <c r="AR96" s="98"/>
      <c r="AS96" s="98"/>
      <c r="AT96" s="98"/>
      <c r="AU96" s="98"/>
      <c r="AV96" s="97" t="s">
        <v>229</v>
      </c>
      <c r="AW96" s="98"/>
      <c r="AX96" s="99">
        <v>29677.0</v>
      </c>
      <c r="AY96" s="98"/>
      <c r="AZ96" s="98"/>
      <c r="BA96" s="98"/>
      <c r="BB96" s="98"/>
      <c r="BC96" s="98"/>
      <c r="BD96" s="98"/>
      <c r="BE96" s="98"/>
      <c r="BF96" s="98"/>
      <c r="BG96" s="98"/>
      <c r="BH96" s="97" t="s">
        <v>704</v>
      </c>
      <c r="BI96" s="100">
        <v>245208.0</v>
      </c>
      <c r="BJ96" s="97" t="s">
        <v>230</v>
      </c>
      <c r="BK96" s="97" t="s">
        <v>231</v>
      </c>
      <c r="BL96" s="97" t="s">
        <v>232</v>
      </c>
      <c r="BM96" s="97">
        <v>1.0</v>
      </c>
      <c r="BN96" s="97" t="s">
        <v>250</v>
      </c>
      <c r="BO96" s="97">
        <v>1.0</v>
      </c>
      <c r="BP96" s="97" t="s">
        <v>284</v>
      </c>
      <c r="BQ96" s="97" t="s">
        <v>285</v>
      </c>
      <c r="BR96" s="97" t="s">
        <v>274</v>
      </c>
      <c r="BS96" s="97">
        <v>1.0</v>
      </c>
      <c r="BT96" s="97" t="s">
        <v>235</v>
      </c>
      <c r="BU96" s="97">
        <v>6.0</v>
      </c>
      <c r="BV96" s="97" t="s">
        <v>275</v>
      </c>
      <c r="BX96" s="97" t="s">
        <v>253</v>
      </c>
      <c r="BY96" s="99">
        <v>41204.0</v>
      </c>
      <c r="BZ96" s="98"/>
      <c r="CA96" s="98"/>
      <c r="CB96" s="97" t="s">
        <v>237</v>
      </c>
      <c r="CC96" s="97" t="s">
        <v>235</v>
      </c>
      <c r="CD96" s="98"/>
    </row>
    <row r="97" hidden="1">
      <c r="A97" s="96">
        <v>22752.0</v>
      </c>
      <c r="B97" s="97" t="s">
        <v>705</v>
      </c>
      <c r="C97" s="97" t="s">
        <v>125</v>
      </c>
      <c r="D97" s="97">
        <v>25.0</v>
      </c>
      <c r="E97" s="97" t="s">
        <v>110</v>
      </c>
      <c r="F97" s="97">
        <v>7.0</v>
      </c>
      <c r="G97" s="97" t="s">
        <v>110</v>
      </c>
      <c r="H97" s="97">
        <v>1.0</v>
      </c>
      <c r="I97" s="97" t="s">
        <v>218</v>
      </c>
      <c r="J97" s="97">
        <v>1.0</v>
      </c>
      <c r="K97" s="97" t="s">
        <v>219</v>
      </c>
      <c r="L97" s="97" t="s">
        <v>220</v>
      </c>
      <c r="M97" s="97" t="s">
        <v>239</v>
      </c>
      <c r="N97" s="97">
        <v>2.0</v>
      </c>
      <c r="O97" s="97" t="s">
        <v>357</v>
      </c>
      <c r="P97" s="97" t="s">
        <v>358</v>
      </c>
      <c r="Q97" s="97" t="s">
        <v>235</v>
      </c>
      <c r="R97" s="97">
        <v>99.0</v>
      </c>
      <c r="S97" s="98"/>
      <c r="T97" s="98"/>
      <c r="U97" s="96">
        <v>9.0</v>
      </c>
      <c r="V97" s="96">
        <v>0.0</v>
      </c>
      <c r="W97" s="96">
        <v>9.0</v>
      </c>
      <c r="X97" s="96">
        <v>15.0</v>
      </c>
      <c r="Y97" s="96">
        <v>0.0</v>
      </c>
      <c r="Z97" s="96">
        <v>15.0</v>
      </c>
      <c r="AA97" s="97" t="s">
        <v>706</v>
      </c>
      <c r="AB97" s="97">
        <v>5.0</v>
      </c>
      <c r="AC97" s="97" t="s">
        <v>243</v>
      </c>
      <c r="AD97" s="101">
        <v>44155.0</v>
      </c>
      <c r="AE97" s="97">
        <v>1.0</v>
      </c>
      <c r="AF97" s="98"/>
      <c r="AG97" s="98"/>
      <c r="AH97" s="98"/>
      <c r="AI97" s="98"/>
      <c r="AJ97" s="98"/>
      <c r="AK97" s="98"/>
      <c r="AL97" s="98"/>
      <c r="AM97" s="98"/>
      <c r="AN97" s="97" t="s">
        <v>707</v>
      </c>
      <c r="AO97" s="97">
        <v>81700.0</v>
      </c>
      <c r="AP97" s="97" t="s">
        <v>248</v>
      </c>
      <c r="AQ97" s="97">
        <v>1.0</v>
      </c>
      <c r="AR97" s="98"/>
      <c r="AS97" s="98"/>
      <c r="AT97" s="98"/>
      <c r="AU97" s="98"/>
      <c r="AV97" s="97" t="s">
        <v>229</v>
      </c>
      <c r="AW97" s="99">
        <v>37065.0</v>
      </c>
      <c r="AX97" s="99">
        <v>37257.0</v>
      </c>
      <c r="AY97" s="98"/>
      <c r="AZ97" s="98"/>
      <c r="BA97" s="98"/>
      <c r="BB97" s="98"/>
      <c r="BC97" s="98"/>
      <c r="BD97" s="98"/>
      <c r="BE97" s="98"/>
      <c r="BF97" s="98"/>
      <c r="BG97" s="98"/>
      <c r="BH97" s="100">
        <v>-1.08323490293751E16</v>
      </c>
      <c r="BI97" s="100">
        <v>2.67128865789024E16</v>
      </c>
      <c r="BJ97" s="97" t="s">
        <v>230</v>
      </c>
      <c r="BK97" s="97" t="s">
        <v>231</v>
      </c>
      <c r="BL97" s="97" t="s">
        <v>249</v>
      </c>
      <c r="BM97" s="97">
        <v>2.0</v>
      </c>
      <c r="BN97" s="97" t="s">
        <v>233</v>
      </c>
      <c r="BO97" s="97">
        <v>5.0</v>
      </c>
      <c r="BP97" s="98"/>
      <c r="BQ97" s="98"/>
      <c r="BR97" s="97" t="s">
        <v>234</v>
      </c>
      <c r="BS97" s="97">
        <v>2.0</v>
      </c>
      <c r="BT97" s="97" t="s">
        <v>235</v>
      </c>
      <c r="BU97" s="97">
        <v>6.0</v>
      </c>
      <c r="BV97" s="98"/>
      <c r="BW97" s="98"/>
      <c r="BX97" s="97" t="s">
        <v>253</v>
      </c>
      <c r="BY97" s="99">
        <v>40714.0</v>
      </c>
      <c r="BZ97" s="98"/>
      <c r="CA97" s="98"/>
      <c r="CB97" s="97" t="s">
        <v>237</v>
      </c>
      <c r="CC97" s="97" t="s">
        <v>235</v>
      </c>
      <c r="CD97" s="98"/>
    </row>
    <row r="98" hidden="1">
      <c r="A98" s="96">
        <v>22753.0</v>
      </c>
      <c r="B98" s="97" t="s">
        <v>708</v>
      </c>
      <c r="C98" s="97" t="s">
        <v>125</v>
      </c>
      <c r="D98" s="97">
        <v>25.0</v>
      </c>
      <c r="E98" s="97" t="s">
        <v>110</v>
      </c>
      <c r="F98" s="97">
        <v>7.0</v>
      </c>
      <c r="G98" s="97" t="s">
        <v>709</v>
      </c>
      <c r="H98" s="97">
        <v>141.0</v>
      </c>
      <c r="I98" s="97" t="s">
        <v>218</v>
      </c>
      <c r="J98" s="97">
        <v>1.0</v>
      </c>
      <c r="K98" s="97" t="s">
        <v>219</v>
      </c>
      <c r="L98" s="97" t="s">
        <v>220</v>
      </c>
      <c r="M98" s="97" t="s">
        <v>221</v>
      </c>
      <c r="N98" s="97">
        <v>1.0</v>
      </c>
      <c r="O98" s="97" t="s">
        <v>399</v>
      </c>
      <c r="P98" s="97" t="s">
        <v>400</v>
      </c>
      <c r="Q98" s="97" t="s">
        <v>235</v>
      </c>
      <c r="R98" s="97">
        <v>99.0</v>
      </c>
      <c r="S98" s="98"/>
      <c r="T98" s="98"/>
      <c r="U98" s="96">
        <v>0.0</v>
      </c>
      <c r="V98" s="96">
        <v>0.0</v>
      </c>
      <c r="W98" s="96">
        <v>0.0</v>
      </c>
      <c r="X98" s="96">
        <v>0.0</v>
      </c>
      <c r="Y98" s="96">
        <v>0.0</v>
      </c>
      <c r="Z98" s="96">
        <v>0.0</v>
      </c>
      <c r="AA98" s="97" t="s">
        <v>710</v>
      </c>
      <c r="AD98" s="97" t="s">
        <v>711</v>
      </c>
      <c r="AF98" s="98"/>
      <c r="AG98" s="98"/>
      <c r="AH98" s="98"/>
      <c r="AI98" s="98"/>
      <c r="AJ98" s="98"/>
      <c r="AK98" s="98"/>
      <c r="AL98" s="98"/>
      <c r="AM98" s="98"/>
      <c r="AN98" s="97" t="s">
        <v>712</v>
      </c>
      <c r="AO98" s="97">
        <v>81200.0</v>
      </c>
      <c r="AP98" s="97" t="s">
        <v>228</v>
      </c>
      <c r="AQ98" s="97">
        <v>3.0</v>
      </c>
      <c r="AR98" s="98"/>
      <c r="AS98" s="98"/>
      <c r="AT98" s="98"/>
      <c r="AU98" s="98"/>
      <c r="AV98" s="97" t="s">
        <v>229</v>
      </c>
      <c r="AW98" s="98"/>
      <c r="AX98" s="99">
        <v>36130.0</v>
      </c>
      <c r="AY98" s="97" t="s">
        <v>405</v>
      </c>
      <c r="AZ98" s="97" t="s">
        <v>405</v>
      </c>
      <c r="BA98" s="97" t="s">
        <v>405</v>
      </c>
      <c r="BB98" s="97" t="s">
        <v>406</v>
      </c>
      <c r="BC98" s="97" t="s">
        <v>407</v>
      </c>
      <c r="BD98" s="97" t="s">
        <v>408</v>
      </c>
      <c r="BE98" s="97" t="s">
        <v>409</v>
      </c>
      <c r="BF98" s="97" t="s">
        <v>410</v>
      </c>
      <c r="BG98" s="97">
        <v>0.0</v>
      </c>
      <c r="BH98" s="100">
        <v>-108266.0</v>
      </c>
      <c r="BI98" s="100">
        <v>268642.0</v>
      </c>
      <c r="BJ98" s="97" t="s">
        <v>230</v>
      </c>
      <c r="BK98" s="97" t="s">
        <v>231</v>
      </c>
      <c r="BL98" s="97" t="s">
        <v>232</v>
      </c>
      <c r="BM98" s="97">
        <v>1.0</v>
      </c>
      <c r="BN98" s="97" t="s">
        <v>233</v>
      </c>
      <c r="BO98" s="97">
        <v>5.0</v>
      </c>
      <c r="BP98" s="98"/>
      <c r="BQ98" s="98"/>
      <c r="BR98" s="97" t="s">
        <v>274</v>
      </c>
      <c r="BS98" s="97">
        <v>1.0</v>
      </c>
      <c r="BT98" s="97" t="s">
        <v>235</v>
      </c>
      <c r="BU98" s="97">
        <v>6.0</v>
      </c>
      <c r="BV98" s="98"/>
      <c r="BW98" s="98"/>
      <c r="BX98" s="97" t="s">
        <v>236</v>
      </c>
      <c r="BY98" s="99">
        <v>40708.0</v>
      </c>
      <c r="BZ98" s="98"/>
      <c r="CA98" s="98"/>
      <c r="CB98" s="97" t="s">
        <v>237</v>
      </c>
      <c r="CC98" s="97" t="s">
        <v>235</v>
      </c>
      <c r="CD98" s="98"/>
    </row>
    <row r="99" hidden="1">
      <c r="A99" s="96">
        <v>22754.0</v>
      </c>
      <c r="B99" s="97" t="s">
        <v>713</v>
      </c>
      <c r="C99" s="97" t="s">
        <v>125</v>
      </c>
      <c r="D99" s="97">
        <v>25.0</v>
      </c>
      <c r="E99" s="97" t="s">
        <v>110</v>
      </c>
      <c r="F99" s="97">
        <v>7.0</v>
      </c>
      <c r="G99" s="97" t="s">
        <v>714</v>
      </c>
      <c r="H99" s="97">
        <v>898.0</v>
      </c>
      <c r="I99" s="97" t="s">
        <v>218</v>
      </c>
      <c r="J99" s="97">
        <v>1.0</v>
      </c>
      <c r="K99" s="97" t="s">
        <v>219</v>
      </c>
      <c r="L99" s="97" t="s">
        <v>220</v>
      </c>
      <c r="M99" s="97" t="s">
        <v>221</v>
      </c>
      <c r="N99" s="97">
        <v>1.0</v>
      </c>
      <c r="O99" s="97" t="s">
        <v>399</v>
      </c>
      <c r="P99" s="97" t="s">
        <v>400</v>
      </c>
      <c r="Q99" s="97" t="s">
        <v>235</v>
      </c>
      <c r="R99" s="97">
        <v>99.0</v>
      </c>
      <c r="S99" s="98"/>
      <c r="T99" s="98"/>
      <c r="U99" s="96">
        <v>0.0</v>
      </c>
      <c r="V99" s="96">
        <v>0.0</v>
      </c>
      <c r="W99" s="96">
        <v>0.0</v>
      </c>
      <c r="X99" s="96">
        <v>0.0</v>
      </c>
      <c r="Y99" s="96">
        <v>0.0</v>
      </c>
      <c r="Z99" s="96">
        <v>0.0</v>
      </c>
      <c r="AA99" s="97" t="s">
        <v>715</v>
      </c>
      <c r="AD99" s="97" t="s">
        <v>711</v>
      </c>
      <c r="AF99" s="98"/>
      <c r="AG99" s="98"/>
      <c r="AH99" s="98"/>
      <c r="AI99" s="98"/>
      <c r="AJ99" s="98"/>
      <c r="AK99" s="98"/>
      <c r="AL99" s="98"/>
      <c r="AM99" s="98"/>
      <c r="AN99" s="97" t="s">
        <v>712</v>
      </c>
      <c r="AO99" s="97">
        <v>81200.0</v>
      </c>
      <c r="AP99" s="97" t="s">
        <v>248</v>
      </c>
      <c r="AQ99" s="97">
        <v>1.0</v>
      </c>
      <c r="AR99" s="98"/>
      <c r="AS99" s="98"/>
      <c r="AT99" s="98"/>
      <c r="AU99" s="98"/>
      <c r="AV99" s="97" t="s">
        <v>229</v>
      </c>
      <c r="AW99" s="98"/>
      <c r="AX99" s="99">
        <v>36130.0</v>
      </c>
      <c r="AY99" s="97" t="s">
        <v>716</v>
      </c>
      <c r="AZ99" s="97">
        <v>2007.0</v>
      </c>
      <c r="BA99" s="97">
        <v>1257.0</v>
      </c>
      <c r="BB99" s="97" t="s">
        <v>406</v>
      </c>
      <c r="BC99" s="97" t="s">
        <v>407</v>
      </c>
      <c r="BD99" s="97" t="s">
        <v>408</v>
      </c>
      <c r="BE99" s="97" t="s">
        <v>409</v>
      </c>
      <c r="BF99" s="97" t="s">
        <v>410</v>
      </c>
      <c r="BG99" s="97">
        <v>0.0</v>
      </c>
      <c r="BH99" s="100">
        <v>-108021.0</v>
      </c>
      <c r="BI99" s="100">
        <v>266814.0</v>
      </c>
      <c r="BJ99" s="97" t="s">
        <v>230</v>
      </c>
      <c r="BK99" s="97" t="s">
        <v>231</v>
      </c>
      <c r="BL99" s="97" t="s">
        <v>232</v>
      </c>
      <c r="BM99" s="97">
        <v>1.0</v>
      </c>
      <c r="BN99" s="97" t="s">
        <v>233</v>
      </c>
      <c r="BO99" s="97">
        <v>5.0</v>
      </c>
      <c r="BP99" s="98"/>
      <c r="BQ99" s="98"/>
      <c r="BR99" s="97" t="s">
        <v>274</v>
      </c>
      <c r="BS99" s="97">
        <v>1.0</v>
      </c>
      <c r="BT99" s="97" t="s">
        <v>235</v>
      </c>
      <c r="BU99" s="97">
        <v>6.0</v>
      </c>
      <c r="BV99" s="98"/>
      <c r="BW99" s="98"/>
      <c r="BX99" s="97" t="s">
        <v>253</v>
      </c>
      <c r="BY99" s="99">
        <v>40714.0</v>
      </c>
      <c r="BZ99" s="98"/>
      <c r="CA99" s="98"/>
      <c r="CB99" s="97" t="s">
        <v>237</v>
      </c>
      <c r="CC99" s="97" t="s">
        <v>235</v>
      </c>
      <c r="CD99" s="98"/>
    </row>
    <row r="100" hidden="1">
      <c r="A100" s="96">
        <v>22755.0</v>
      </c>
      <c r="B100" s="97" t="s">
        <v>717</v>
      </c>
      <c r="C100" s="97" t="s">
        <v>125</v>
      </c>
      <c r="D100" s="97">
        <v>25.0</v>
      </c>
      <c r="E100" s="97" t="s">
        <v>110</v>
      </c>
      <c r="F100" s="97">
        <v>7.0</v>
      </c>
      <c r="G100" s="97" t="s">
        <v>718</v>
      </c>
      <c r="H100" s="97">
        <v>969.0</v>
      </c>
      <c r="I100" s="97" t="s">
        <v>218</v>
      </c>
      <c r="J100" s="97">
        <v>1.0</v>
      </c>
      <c r="K100" s="97" t="s">
        <v>219</v>
      </c>
      <c r="L100" s="97" t="s">
        <v>220</v>
      </c>
      <c r="M100" s="97" t="s">
        <v>221</v>
      </c>
      <c r="N100" s="97">
        <v>1.0</v>
      </c>
      <c r="O100" s="97" t="s">
        <v>399</v>
      </c>
      <c r="P100" s="97" t="s">
        <v>400</v>
      </c>
      <c r="Q100" s="97" t="s">
        <v>235</v>
      </c>
      <c r="R100" s="97">
        <v>99.0</v>
      </c>
      <c r="S100" s="98"/>
      <c r="T100" s="98"/>
      <c r="U100" s="96">
        <v>0.0</v>
      </c>
      <c r="V100" s="96">
        <v>0.0</v>
      </c>
      <c r="W100" s="96">
        <v>0.0</v>
      </c>
      <c r="X100" s="96">
        <v>0.0</v>
      </c>
      <c r="Y100" s="96">
        <v>0.0</v>
      </c>
      <c r="Z100" s="96">
        <v>0.0</v>
      </c>
      <c r="AA100" s="97" t="s">
        <v>719</v>
      </c>
      <c r="AC100" s="98"/>
      <c r="AD100" s="97" t="s">
        <v>711</v>
      </c>
      <c r="AF100" s="98"/>
      <c r="AG100" s="98"/>
      <c r="AH100" s="98"/>
      <c r="AI100" s="98"/>
      <c r="AJ100" s="98"/>
      <c r="AK100" s="98"/>
      <c r="AL100" s="98"/>
      <c r="AM100" s="98"/>
      <c r="AN100" s="97" t="s">
        <v>712</v>
      </c>
      <c r="AO100" s="97">
        <v>81200.0</v>
      </c>
      <c r="AP100" s="97" t="s">
        <v>248</v>
      </c>
      <c r="AQ100" s="97">
        <v>1.0</v>
      </c>
      <c r="AR100" s="98"/>
      <c r="AS100" s="98"/>
      <c r="AT100" s="98"/>
      <c r="AU100" s="98"/>
      <c r="AV100" s="97" t="s">
        <v>229</v>
      </c>
      <c r="AW100" s="98"/>
      <c r="AX100" s="99">
        <v>36130.0</v>
      </c>
      <c r="AY100" s="97" t="s">
        <v>716</v>
      </c>
      <c r="AZ100" s="97">
        <v>2006.0</v>
      </c>
      <c r="BA100" s="97">
        <v>1257.0</v>
      </c>
      <c r="BB100" s="97" t="s">
        <v>406</v>
      </c>
      <c r="BC100" s="97" t="s">
        <v>407</v>
      </c>
      <c r="BD100" s="97" t="s">
        <v>408</v>
      </c>
      <c r="BE100" s="97" t="s">
        <v>409</v>
      </c>
      <c r="BF100" s="97" t="s">
        <v>410</v>
      </c>
      <c r="BG100" s="97">
        <v>0.0</v>
      </c>
      <c r="BH100" s="100">
        <v>-108041.0</v>
      </c>
      <c r="BI100" s="100">
        <v>264567.0</v>
      </c>
      <c r="BJ100" s="97" t="s">
        <v>230</v>
      </c>
      <c r="BK100" s="97" t="s">
        <v>231</v>
      </c>
      <c r="BL100" s="97" t="s">
        <v>232</v>
      </c>
      <c r="BM100" s="97">
        <v>1.0</v>
      </c>
      <c r="BN100" s="97" t="s">
        <v>233</v>
      </c>
      <c r="BO100" s="97">
        <v>5.0</v>
      </c>
      <c r="BP100" s="98"/>
      <c r="BQ100" s="98"/>
      <c r="BR100" s="97" t="s">
        <v>274</v>
      </c>
      <c r="BS100" s="97">
        <v>1.0</v>
      </c>
      <c r="BT100" s="97" t="s">
        <v>235</v>
      </c>
      <c r="BU100" s="97">
        <v>6.0</v>
      </c>
      <c r="BV100" s="98"/>
      <c r="BW100" s="98"/>
      <c r="BX100" s="97" t="s">
        <v>253</v>
      </c>
      <c r="BY100" s="99">
        <v>40714.0</v>
      </c>
      <c r="BZ100" s="98"/>
      <c r="CA100" s="98"/>
      <c r="CB100" s="97" t="s">
        <v>237</v>
      </c>
      <c r="CC100" s="97" t="s">
        <v>235</v>
      </c>
      <c r="CD100" s="98"/>
    </row>
    <row r="101" hidden="1">
      <c r="A101" s="96">
        <v>22756.0</v>
      </c>
      <c r="B101" s="97" t="s">
        <v>720</v>
      </c>
      <c r="C101" s="97" t="s">
        <v>125</v>
      </c>
      <c r="D101" s="97">
        <v>25.0</v>
      </c>
      <c r="E101" s="97" t="s">
        <v>110</v>
      </c>
      <c r="F101" s="97">
        <v>7.0</v>
      </c>
      <c r="G101" s="97" t="s">
        <v>721</v>
      </c>
      <c r="H101" s="97">
        <v>3.0</v>
      </c>
      <c r="I101" s="97" t="s">
        <v>218</v>
      </c>
      <c r="J101" s="97">
        <v>1.0</v>
      </c>
      <c r="K101" s="97" t="s">
        <v>219</v>
      </c>
      <c r="L101" s="97" t="s">
        <v>220</v>
      </c>
      <c r="M101" s="97" t="s">
        <v>221</v>
      </c>
      <c r="N101" s="97">
        <v>1.0</v>
      </c>
      <c r="O101" s="97" t="s">
        <v>302</v>
      </c>
      <c r="P101" s="97" t="s">
        <v>303</v>
      </c>
      <c r="Q101" s="97" t="s">
        <v>235</v>
      </c>
      <c r="R101" s="97">
        <v>99.0</v>
      </c>
      <c r="S101" s="98"/>
      <c r="T101" s="98"/>
      <c r="U101" s="96">
        <v>2.0</v>
      </c>
      <c r="V101" s="96">
        <v>1.0</v>
      </c>
      <c r="W101" s="96">
        <v>3.0</v>
      </c>
      <c r="X101" s="96">
        <v>0.0</v>
      </c>
      <c r="Y101" s="96">
        <v>0.0</v>
      </c>
      <c r="Z101" s="96">
        <v>0.0</v>
      </c>
      <c r="AA101" s="97" t="s">
        <v>722</v>
      </c>
      <c r="AB101" s="97">
        <v>5.0</v>
      </c>
      <c r="AC101" s="97" t="s">
        <v>243</v>
      </c>
      <c r="AD101" s="97" t="s">
        <v>466</v>
      </c>
      <c r="AE101" s="97" t="s">
        <v>290</v>
      </c>
      <c r="AF101" s="97" t="s">
        <v>291</v>
      </c>
      <c r="AG101" s="97">
        <v>25.0</v>
      </c>
      <c r="AH101" s="97" t="s">
        <v>354</v>
      </c>
      <c r="AI101" s="97" t="s">
        <v>722</v>
      </c>
      <c r="AK101" s="97" t="s">
        <v>291</v>
      </c>
      <c r="AL101" s="98"/>
      <c r="AM101" s="97" t="s">
        <v>291</v>
      </c>
      <c r="AN101" s="97" t="s">
        <v>723</v>
      </c>
      <c r="AO101" s="97">
        <v>81760.0</v>
      </c>
      <c r="AP101" s="97" t="s">
        <v>248</v>
      </c>
      <c r="AQ101" s="97">
        <v>1.0</v>
      </c>
      <c r="AR101" s="98"/>
      <c r="AS101" s="98"/>
      <c r="AT101" s="98"/>
      <c r="AU101" s="98"/>
      <c r="AV101" s="97" t="s">
        <v>229</v>
      </c>
      <c r="AW101" s="98"/>
      <c r="AX101" s="99">
        <v>27426.0</v>
      </c>
      <c r="AY101" s="98"/>
      <c r="AZ101" s="98"/>
      <c r="BA101" s="98"/>
      <c r="BB101" s="98"/>
      <c r="BC101" s="98"/>
      <c r="BD101" s="98"/>
      <c r="BE101" s="98"/>
      <c r="BF101" s="98"/>
      <c r="BG101" s="98"/>
      <c r="BH101" s="100">
        <v>-1083498.0</v>
      </c>
      <c r="BI101" s="100">
        <v>265347.0</v>
      </c>
      <c r="BJ101" s="97" t="s">
        <v>230</v>
      </c>
      <c r="BK101" s="97" t="s">
        <v>231</v>
      </c>
      <c r="BL101" s="97" t="s">
        <v>232</v>
      </c>
      <c r="BM101" s="97">
        <v>1.0</v>
      </c>
      <c r="BN101" s="97" t="s">
        <v>233</v>
      </c>
      <c r="BO101" s="97">
        <v>5.0</v>
      </c>
      <c r="BP101" s="98"/>
      <c r="BQ101" s="98"/>
      <c r="BR101" s="97" t="s">
        <v>274</v>
      </c>
      <c r="BS101" s="97">
        <v>1.0</v>
      </c>
      <c r="BT101" s="97" t="s">
        <v>235</v>
      </c>
      <c r="BU101" s="97">
        <v>6.0</v>
      </c>
      <c r="BV101" s="97" t="s">
        <v>328</v>
      </c>
      <c r="BX101" s="97" t="s">
        <v>253</v>
      </c>
      <c r="BY101" s="99">
        <v>40714.0</v>
      </c>
      <c r="BZ101" s="98"/>
      <c r="CA101" s="98"/>
      <c r="CB101" s="97" t="s">
        <v>237</v>
      </c>
      <c r="CC101" s="97" t="s">
        <v>235</v>
      </c>
      <c r="CD101" s="98"/>
    </row>
    <row r="102" hidden="1">
      <c r="A102" s="96">
        <v>22757.0</v>
      </c>
      <c r="B102" s="97" t="s">
        <v>724</v>
      </c>
      <c r="C102" s="97" t="s">
        <v>125</v>
      </c>
      <c r="D102" s="97">
        <v>25.0</v>
      </c>
      <c r="E102" s="97" t="s">
        <v>110</v>
      </c>
      <c r="F102" s="97">
        <v>7.0</v>
      </c>
      <c r="G102" s="97" t="s">
        <v>725</v>
      </c>
      <c r="H102" s="97">
        <v>24.0</v>
      </c>
      <c r="I102" s="97" t="s">
        <v>218</v>
      </c>
      <c r="J102" s="97">
        <v>1.0</v>
      </c>
      <c r="K102" s="97" t="s">
        <v>219</v>
      </c>
      <c r="L102" s="97" t="s">
        <v>220</v>
      </c>
      <c r="M102" s="97" t="s">
        <v>221</v>
      </c>
      <c r="N102" s="97">
        <v>1.0</v>
      </c>
      <c r="O102" s="97" t="s">
        <v>268</v>
      </c>
      <c r="P102" s="97" t="s">
        <v>269</v>
      </c>
      <c r="Q102" s="97" t="s">
        <v>235</v>
      </c>
      <c r="R102" s="97">
        <v>99.0</v>
      </c>
      <c r="S102" s="98"/>
      <c r="T102" s="98"/>
      <c r="U102" s="96">
        <v>1.0</v>
      </c>
      <c r="V102" s="96">
        <v>0.0</v>
      </c>
      <c r="W102" s="96">
        <v>1.0</v>
      </c>
      <c r="X102" s="96">
        <v>0.0</v>
      </c>
      <c r="Y102" s="96">
        <v>0.0</v>
      </c>
      <c r="Z102" s="96">
        <v>0.0</v>
      </c>
      <c r="AA102" s="97" t="s">
        <v>725</v>
      </c>
      <c r="AB102" s="98"/>
      <c r="AC102" s="98"/>
      <c r="AD102" s="97" t="s">
        <v>665</v>
      </c>
      <c r="AF102" s="98"/>
      <c r="AG102" s="98"/>
      <c r="AH102" s="98"/>
      <c r="AI102" s="98"/>
      <c r="AJ102" s="98"/>
      <c r="AK102" s="98"/>
      <c r="AL102" s="98"/>
      <c r="AM102" s="98"/>
      <c r="AN102" s="97" t="s">
        <v>665</v>
      </c>
      <c r="AO102" s="97">
        <v>81718.0</v>
      </c>
      <c r="AP102" s="97" t="s">
        <v>248</v>
      </c>
      <c r="AQ102" s="97">
        <v>1.0</v>
      </c>
      <c r="AR102" s="98"/>
      <c r="AS102" s="98"/>
      <c r="AT102" s="98"/>
      <c r="AU102" s="98"/>
      <c r="AV102" s="97" t="s">
        <v>229</v>
      </c>
      <c r="AW102" s="98"/>
      <c r="AX102" s="99">
        <v>32721.0</v>
      </c>
      <c r="AY102" s="98"/>
      <c r="AZ102" s="98"/>
      <c r="BA102" s="98"/>
      <c r="BB102" s="98"/>
      <c r="BC102" s="98"/>
      <c r="BD102" s="98"/>
      <c r="BE102" s="98"/>
      <c r="BF102" s="98"/>
      <c r="BG102" s="98"/>
      <c r="BH102" s="100">
        <v>-108448.0</v>
      </c>
      <c r="BI102" s="100">
        <v>267982.0</v>
      </c>
      <c r="BJ102" s="97" t="s">
        <v>230</v>
      </c>
      <c r="BK102" s="97" t="s">
        <v>231</v>
      </c>
      <c r="BL102" s="97" t="s">
        <v>232</v>
      </c>
      <c r="BM102" s="97">
        <v>1.0</v>
      </c>
      <c r="BN102" s="97" t="s">
        <v>233</v>
      </c>
      <c r="BO102" s="97">
        <v>5.0</v>
      </c>
      <c r="BP102" s="98"/>
      <c r="BQ102" s="98"/>
      <c r="BR102" s="97" t="s">
        <v>274</v>
      </c>
      <c r="BS102" s="97">
        <v>1.0</v>
      </c>
      <c r="BT102" s="97" t="s">
        <v>235</v>
      </c>
      <c r="BU102" s="97">
        <v>6.0</v>
      </c>
      <c r="BV102" s="97" t="s">
        <v>726</v>
      </c>
      <c r="BX102" s="97" t="s">
        <v>253</v>
      </c>
      <c r="BY102" s="99">
        <v>40714.0</v>
      </c>
      <c r="BZ102" s="98"/>
      <c r="CA102" s="98"/>
      <c r="CB102" s="97" t="s">
        <v>237</v>
      </c>
      <c r="CC102" s="97" t="s">
        <v>235</v>
      </c>
      <c r="CD102" s="98"/>
    </row>
    <row r="103" hidden="1">
      <c r="A103" s="96">
        <v>22758.0</v>
      </c>
      <c r="B103" s="97" t="s">
        <v>727</v>
      </c>
      <c r="C103" s="97" t="s">
        <v>125</v>
      </c>
      <c r="D103" s="97">
        <v>25.0</v>
      </c>
      <c r="E103" s="97" t="s">
        <v>110</v>
      </c>
      <c r="F103" s="97">
        <v>7.0</v>
      </c>
      <c r="G103" s="97" t="s">
        <v>728</v>
      </c>
      <c r="H103" s="97">
        <v>27.0</v>
      </c>
      <c r="I103" s="97" t="s">
        <v>218</v>
      </c>
      <c r="J103" s="97">
        <v>1.0</v>
      </c>
      <c r="K103" s="97" t="s">
        <v>219</v>
      </c>
      <c r="L103" s="97" t="s">
        <v>220</v>
      </c>
      <c r="M103" s="97" t="s">
        <v>221</v>
      </c>
      <c r="N103" s="97">
        <v>1.0</v>
      </c>
      <c r="O103" s="97" t="s">
        <v>268</v>
      </c>
      <c r="P103" s="97" t="s">
        <v>269</v>
      </c>
      <c r="Q103" s="97" t="s">
        <v>235</v>
      </c>
      <c r="R103" s="97">
        <v>99.0</v>
      </c>
      <c r="S103" s="98"/>
      <c r="T103" s="98"/>
      <c r="U103" s="96">
        <v>1.0</v>
      </c>
      <c r="V103" s="96">
        <v>0.0</v>
      </c>
      <c r="W103" s="96">
        <v>1.0</v>
      </c>
      <c r="X103" s="96">
        <v>0.0</v>
      </c>
      <c r="Y103" s="96">
        <v>0.0</v>
      </c>
      <c r="Z103" s="96">
        <v>0.0</v>
      </c>
      <c r="AA103" s="97" t="s">
        <v>728</v>
      </c>
      <c r="AB103" s="98"/>
      <c r="AC103" s="98"/>
      <c r="AD103" s="97" t="s">
        <v>729</v>
      </c>
      <c r="AE103" s="97" t="s">
        <v>343</v>
      </c>
      <c r="AF103" s="98"/>
      <c r="AG103" s="98"/>
      <c r="AH103" s="98"/>
      <c r="AI103" s="98"/>
      <c r="AJ103" s="98"/>
      <c r="AK103" s="98"/>
      <c r="AL103" s="98"/>
      <c r="AM103" s="98"/>
      <c r="AN103" s="97" t="s">
        <v>730</v>
      </c>
      <c r="AO103" s="97">
        <v>81715.0</v>
      </c>
      <c r="AP103" s="97" t="s">
        <v>248</v>
      </c>
      <c r="AQ103" s="97">
        <v>1.0</v>
      </c>
      <c r="AR103" s="98"/>
      <c r="AS103" s="98"/>
      <c r="AT103" s="98"/>
      <c r="AU103" s="98"/>
      <c r="AV103" s="97" t="s">
        <v>229</v>
      </c>
      <c r="AW103" s="98"/>
      <c r="AX103" s="99">
        <v>32721.0</v>
      </c>
      <c r="AY103" s="98"/>
      <c r="AZ103" s="98"/>
      <c r="BA103" s="98"/>
      <c r="BB103" s="98"/>
      <c r="BC103" s="98"/>
      <c r="BD103" s="98"/>
      <c r="BE103" s="98"/>
      <c r="BF103" s="98"/>
      <c r="BG103" s="98"/>
      <c r="BH103" s="100">
        <v>-108394.0</v>
      </c>
      <c r="BI103" s="100">
        <v>26688.0</v>
      </c>
      <c r="BJ103" s="97" t="s">
        <v>230</v>
      </c>
      <c r="BK103" s="97" t="s">
        <v>231</v>
      </c>
      <c r="BL103" s="97" t="s">
        <v>232</v>
      </c>
      <c r="BM103" s="97">
        <v>1.0</v>
      </c>
      <c r="BN103" s="97" t="s">
        <v>233</v>
      </c>
      <c r="BO103" s="97">
        <v>5.0</v>
      </c>
      <c r="BP103" s="98"/>
      <c r="BQ103" s="98"/>
      <c r="BR103" s="97" t="s">
        <v>274</v>
      </c>
      <c r="BS103" s="97">
        <v>1.0</v>
      </c>
      <c r="BT103" s="97" t="s">
        <v>235</v>
      </c>
      <c r="BU103" s="97">
        <v>6.0</v>
      </c>
      <c r="BV103" s="97" t="s">
        <v>328</v>
      </c>
      <c r="BX103" s="97" t="s">
        <v>253</v>
      </c>
      <c r="BY103" s="99">
        <v>40714.0</v>
      </c>
      <c r="BZ103" s="98"/>
      <c r="CA103" s="98"/>
      <c r="CB103" s="97" t="s">
        <v>237</v>
      </c>
      <c r="CC103" s="97" t="s">
        <v>235</v>
      </c>
      <c r="CD103" s="98"/>
    </row>
    <row r="104" hidden="1">
      <c r="A104" s="96">
        <v>22759.0</v>
      </c>
      <c r="B104" s="97" t="s">
        <v>731</v>
      </c>
      <c r="C104" s="97" t="s">
        <v>125</v>
      </c>
      <c r="D104" s="97">
        <v>25.0</v>
      </c>
      <c r="E104" s="97" t="s">
        <v>110</v>
      </c>
      <c r="F104" s="97">
        <v>7.0</v>
      </c>
      <c r="G104" s="97" t="s">
        <v>732</v>
      </c>
      <c r="H104" s="97">
        <v>161.0</v>
      </c>
      <c r="I104" s="97" t="s">
        <v>218</v>
      </c>
      <c r="J104" s="97">
        <v>1.0</v>
      </c>
      <c r="K104" s="97" t="s">
        <v>219</v>
      </c>
      <c r="L104" s="97" t="s">
        <v>220</v>
      </c>
      <c r="M104" s="97" t="s">
        <v>221</v>
      </c>
      <c r="N104" s="97">
        <v>1.0</v>
      </c>
      <c r="O104" s="97" t="s">
        <v>268</v>
      </c>
      <c r="P104" s="97" t="s">
        <v>269</v>
      </c>
      <c r="Q104" s="97" t="s">
        <v>235</v>
      </c>
      <c r="R104" s="97">
        <v>99.0</v>
      </c>
      <c r="S104" s="98"/>
      <c r="T104" s="98"/>
      <c r="U104" s="96">
        <v>1.0</v>
      </c>
      <c r="V104" s="96">
        <v>0.0</v>
      </c>
      <c r="W104" s="96">
        <v>1.0</v>
      </c>
      <c r="X104" s="96">
        <v>0.0</v>
      </c>
      <c r="Y104" s="96">
        <v>0.0</v>
      </c>
      <c r="Z104" s="96">
        <v>0.0</v>
      </c>
      <c r="AA104" s="97" t="s">
        <v>732</v>
      </c>
      <c r="AB104" s="98"/>
      <c r="AC104" s="98"/>
      <c r="AD104" s="97" t="s">
        <v>622</v>
      </c>
      <c r="AE104" s="98"/>
      <c r="AF104" s="98"/>
      <c r="AG104" s="98"/>
      <c r="AH104" s="98"/>
      <c r="AI104" s="98"/>
      <c r="AJ104" s="98"/>
      <c r="AK104" s="98"/>
      <c r="AL104" s="98"/>
      <c r="AM104" s="98"/>
      <c r="AN104" s="97" t="s">
        <v>700</v>
      </c>
      <c r="AO104" s="97">
        <v>81749.0</v>
      </c>
      <c r="AP104" s="97" t="s">
        <v>248</v>
      </c>
      <c r="AQ104" s="97">
        <v>1.0</v>
      </c>
      <c r="AR104" s="98"/>
      <c r="AS104" s="98"/>
      <c r="AT104" s="98"/>
      <c r="AU104" s="98"/>
      <c r="AV104" s="97" t="s">
        <v>229</v>
      </c>
      <c r="AW104" s="98"/>
      <c r="AX104" s="99">
        <v>27426.0</v>
      </c>
      <c r="AY104" s="98"/>
      <c r="AZ104" s="98"/>
      <c r="BA104" s="98"/>
      <c r="BB104" s="98"/>
      <c r="BC104" s="98"/>
      <c r="BD104" s="98"/>
      <c r="BE104" s="98"/>
      <c r="BF104" s="98"/>
      <c r="BG104" s="98"/>
      <c r="BH104" s="100">
        <v>-108576.0</v>
      </c>
      <c r="BI104" s="100">
        <v>267351.0</v>
      </c>
      <c r="BJ104" s="97" t="s">
        <v>230</v>
      </c>
      <c r="BK104" s="97" t="s">
        <v>231</v>
      </c>
      <c r="BL104" s="97" t="s">
        <v>232</v>
      </c>
      <c r="BM104" s="97">
        <v>1.0</v>
      </c>
      <c r="BN104" s="97" t="s">
        <v>233</v>
      </c>
      <c r="BO104" s="97">
        <v>5.0</v>
      </c>
      <c r="BP104" s="98"/>
      <c r="BQ104" s="98"/>
      <c r="BR104" s="97" t="s">
        <v>274</v>
      </c>
      <c r="BS104" s="97">
        <v>1.0</v>
      </c>
      <c r="BT104" s="97" t="s">
        <v>235</v>
      </c>
      <c r="BU104" s="97">
        <v>6.0</v>
      </c>
      <c r="BV104" s="97" t="s">
        <v>299</v>
      </c>
      <c r="BX104" s="97" t="s">
        <v>253</v>
      </c>
      <c r="BY104" s="99">
        <v>40714.0</v>
      </c>
      <c r="BZ104" s="98"/>
      <c r="CA104" s="98"/>
      <c r="CB104" s="97" t="s">
        <v>237</v>
      </c>
      <c r="CC104" s="97" t="s">
        <v>235</v>
      </c>
      <c r="CD104" s="98"/>
    </row>
    <row r="105" hidden="1">
      <c r="A105" s="96">
        <v>22760.0</v>
      </c>
      <c r="B105" s="97" t="s">
        <v>733</v>
      </c>
      <c r="C105" s="97" t="s">
        <v>125</v>
      </c>
      <c r="D105" s="97">
        <v>25.0</v>
      </c>
      <c r="E105" s="97" t="s">
        <v>110</v>
      </c>
      <c r="F105" s="97">
        <v>7.0</v>
      </c>
      <c r="G105" s="97" t="s">
        <v>734</v>
      </c>
      <c r="H105" s="97">
        <v>167.0</v>
      </c>
      <c r="I105" s="97" t="s">
        <v>218</v>
      </c>
      <c r="J105" s="97">
        <v>1.0</v>
      </c>
      <c r="K105" s="97" t="s">
        <v>219</v>
      </c>
      <c r="L105" s="97" t="s">
        <v>220</v>
      </c>
      <c r="M105" s="97" t="s">
        <v>221</v>
      </c>
      <c r="N105" s="97">
        <v>1.0</v>
      </c>
      <c r="O105" s="97" t="s">
        <v>268</v>
      </c>
      <c r="P105" s="97" t="s">
        <v>269</v>
      </c>
      <c r="Q105" s="97" t="s">
        <v>235</v>
      </c>
      <c r="R105" s="97">
        <v>99.0</v>
      </c>
      <c r="S105" s="98"/>
      <c r="T105" s="98"/>
      <c r="U105" s="96">
        <v>1.0</v>
      </c>
      <c r="V105" s="96">
        <v>0.0</v>
      </c>
      <c r="W105" s="96">
        <v>1.0</v>
      </c>
      <c r="X105" s="96">
        <v>0.0</v>
      </c>
      <c r="Y105" s="96">
        <v>0.0</v>
      </c>
      <c r="Z105" s="96">
        <v>0.0</v>
      </c>
      <c r="AA105" s="97" t="s">
        <v>734</v>
      </c>
      <c r="AC105" s="98"/>
      <c r="AD105" s="97" t="s">
        <v>735</v>
      </c>
      <c r="AF105" s="98"/>
      <c r="AG105" s="98"/>
      <c r="AH105" s="98"/>
      <c r="AI105" s="98"/>
      <c r="AJ105" s="98"/>
      <c r="AK105" s="98"/>
      <c r="AL105" s="98"/>
      <c r="AM105" s="98"/>
      <c r="AN105" s="97" t="s">
        <v>735</v>
      </c>
      <c r="AO105" s="97">
        <v>81737.0</v>
      </c>
      <c r="AP105" s="97" t="s">
        <v>248</v>
      </c>
      <c r="AQ105" s="97">
        <v>1.0</v>
      </c>
      <c r="AR105" s="98"/>
      <c r="AS105" s="98"/>
      <c r="AT105" s="98"/>
      <c r="AU105" s="98"/>
      <c r="AV105" s="97" t="s">
        <v>229</v>
      </c>
      <c r="AW105" s="98"/>
      <c r="AX105" s="99">
        <v>32721.0</v>
      </c>
      <c r="AY105" s="98"/>
      <c r="AZ105" s="98"/>
      <c r="BA105" s="98"/>
      <c r="BB105" s="98"/>
      <c r="BC105" s="98"/>
      <c r="BD105" s="98"/>
      <c r="BE105" s="98"/>
      <c r="BF105" s="98"/>
      <c r="BG105" s="98"/>
      <c r="BH105" s="100">
        <v>-108219.0</v>
      </c>
      <c r="BI105" s="100">
        <v>267497.0</v>
      </c>
      <c r="BJ105" s="97" t="s">
        <v>230</v>
      </c>
      <c r="BK105" s="97" t="s">
        <v>231</v>
      </c>
      <c r="BL105" s="97" t="s">
        <v>232</v>
      </c>
      <c r="BM105" s="97">
        <v>1.0</v>
      </c>
      <c r="BN105" s="97" t="s">
        <v>233</v>
      </c>
      <c r="BO105" s="97">
        <v>5.0</v>
      </c>
      <c r="BP105" s="98"/>
      <c r="BQ105" s="98"/>
      <c r="BR105" s="97" t="s">
        <v>274</v>
      </c>
      <c r="BS105" s="97">
        <v>1.0</v>
      </c>
      <c r="BT105" s="97" t="s">
        <v>235</v>
      </c>
      <c r="BU105" s="97">
        <v>6.0</v>
      </c>
      <c r="BV105" s="97" t="s">
        <v>328</v>
      </c>
      <c r="BX105" s="97" t="s">
        <v>253</v>
      </c>
      <c r="BY105" s="99">
        <v>40714.0</v>
      </c>
      <c r="BZ105" s="98"/>
      <c r="CA105" s="98"/>
      <c r="CB105" s="97" t="s">
        <v>237</v>
      </c>
      <c r="CC105" s="97" t="s">
        <v>235</v>
      </c>
      <c r="CD105" s="98"/>
    </row>
    <row r="106" hidden="1">
      <c r="A106" s="96">
        <v>22761.0</v>
      </c>
      <c r="B106" s="97" t="s">
        <v>736</v>
      </c>
      <c r="C106" s="97" t="s">
        <v>125</v>
      </c>
      <c r="D106" s="97">
        <v>25.0</v>
      </c>
      <c r="E106" s="97" t="s">
        <v>110</v>
      </c>
      <c r="F106" s="97">
        <v>7.0</v>
      </c>
      <c r="G106" s="97" t="s">
        <v>737</v>
      </c>
      <c r="H106" s="97">
        <v>200.0</v>
      </c>
      <c r="I106" s="97" t="s">
        <v>218</v>
      </c>
      <c r="J106" s="97">
        <v>1.0</v>
      </c>
      <c r="K106" s="97" t="s">
        <v>219</v>
      </c>
      <c r="L106" s="97" t="s">
        <v>220</v>
      </c>
      <c r="M106" s="97" t="s">
        <v>221</v>
      </c>
      <c r="N106" s="97">
        <v>1.0</v>
      </c>
      <c r="O106" s="97" t="s">
        <v>302</v>
      </c>
      <c r="P106" s="97" t="s">
        <v>303</v>
      </c>
      <c r="Q106" s="97" t="s">
        <v>235</v>
      </c>
      <c r="R106" s="97">
        <v>99.0</v>
      </c>
      <c r="S106" s="98"/>
      <c r="T106" s="98"/>
      <c r="U106" s="96">
        <v>1.0</v>
      </c>
      <c r="V106" s="96">
        <v>0.0</v>
      </c>
      <c r="W106" s="96">
        <v>1.0</v>
      </c>
      <c r="X106" s="96">
        <v>0.0</v>
      </c>
      <c r="Y106" s="96">
        <v>0.0</v>
      </c>
      <c r="Z106" s="96">
        <v>0.0</v>
      </c>
      <c r="AA106" s="97" t="s">
        <v>737</v>
      </c>
      <c r="AB106" s="98"/>
      <c r="AC106" s="98"/>
      <c r="AD106" s="97" t="s">
        <v>738</v>
      </c>
      <c r="AF106" s="98"/>
      <c r="AG106" s="98"/>
      <c r="AH106" s="98"/>
      <c r="AI106" s="98"/>
      <c r="AJ106" s="98"/>
      <c r="AK106" s="98"/>
      <c r="AL106" s="98"/>
      <c r="AM106" s="98"/>
      <c r="AN106" s="97" t="s">
        <v>739</v>
      </c>
      <c r="AO106" s="97">
        <v>81743.0</v>
      </c>
      <c r="AP106" s="97" t="s">
        <v>248</v>
      </c>
      <c r="AQ106" s="97">
        <v>1.0</v>
      </c>
      <c r="AR106" s="98"/>
      <c r="AS106" s="98"/>
      <c r="AT106" s="98"/>
      <c r="AU106" s="98"/>
      <c r="AV106" s="97" t="s">
        <v>229</v>
      </c>
      <c r="AW106" s="98"/>
      <c r="AX106" s="99">
        <v>26696.0</v>
      </c>
      <c r="AY106" s="98"/>
      <c r="AZ106" s="98"/>
      <c r="BA106" s="98"/>
      <c r="BB106" s="98"/>
      <c r="BC106" s="98"/>
      <c r="BD106" s="98"/>
      <c r="BE106" s="98"/>
      <c r="BF106" s="98"/>
      <c r="BG106" s="98"/>
      <c r="BH106" s="100">
        <v>-108459.0</v>
      </c>
      <c r="BI106" s="100">
        <v>266724.0</v>
      </c>
      <c r="BJ106" s="97" t="s">
        <v>230</v>
      </c>
      <c r="BK106" s="97" t="s">
        <v>231</v>
      </c>
      <c r="BL106" s="97" t="s">
        <v>232</v>
      </c>
      <c r="BM106" s="97">
        <v>1.0</v>
      </c>
      <c r="BN106" s="97" t="s">
        <v>233</v>
      </c>
      <c r="BO106" s="97">
        <v>5.0</v>
      </c>
      <c r="BP106" s="98"/>
      <c r="BQ106" s="98"/>
      <c r="BR106" s="97" t="s">
        <v>274</v>
      </c>
      <c r="BS106" s="97">
        <v>1.0</v>
      </c>
      <c r="BT106" s="97" t="s">
        <v>235</v>
      </c>
      <c r="BU106" s="97">
        <v>6.0</v>
      </c>
      <c r="BV106" s="97" t="s">
        <v>328</v>
      </c>
      <c r="BX106" s="97" t="s">
        <v>253</v>
      </c>
      <c r="BY106" s="99">
        <v>40714.0</v>
      </c>
      <c r="BZ106" s="98"/>
      <c r="CA106" s="98"/>
      <c r="CB106" s="97" t="s">
        <v>237</v>
      </c>
      <c r="CC106" s="97" t="s">
        <v>235</v>
      </c>
      <c r="CD106" s="98"/>
    </row>
    <row r="107" hidden="1">
      <c r="A107" s="96">
        <v>22762.0</v>
      </c>
      <c r="B107" s="97" t="s">
        <v>740</v>
      </c>
      <c r="C107" s="97" t="s">
        <v>125</v>
      </c>
      <c r="D107" s="97">
        <v>25.0</v>
      </c>
      <c r="E107" s="97" t="s">
        <v>110</v>
      </c>
      <c r="F107" s="97">
        <v>7.0</v>
      </c>
      <c r="G107" s="97" t="s">
        <v>741</v>
      </c>
      <c r="H107" s="97">
        <v>224.0</v>
      </c>
      <c r="I107" s="97" t="s">
        <v>218</v>
      </c>
      <c r="J107" s="97">
        <v>1.0</v>
      </c>
      <c r="K107" s="97" t="s">
        <v>219</v>
      </c>
      <c r="L107" s="97" t="s">
        <v>220</v>
      </c>
      <c r="M107" s="97" t="s">
        <v>221</v>
      </c>
      <c r="N107" s="97">
        <v>1.0</v>
      </c>
      <c r="O107" s="97" t="s">
        <v>268</v>
      </c>
      <c r="P107" s="97" t="s">
        <v>269</v>
      </c>
      <c r="Q107" s="97" t="s">
        <v>235</v>
      </c>
      <c r="R107" s="97">
        <v>99.0</v>
      </c>
      <c r="S107" s="98"/>
      <c r="T107" s="98"/>
      <c r="U107" s="96">
        <v>1.0</v>
      </c>
      <c r="V107" s="96">
        <v>0.0</v>
      </c>
      <c r="W107" s="96">
        <v>1.0</v>
      </c>
      <c r="X107" s="96">
        <v>0.0</v>
      </c>
      <c r="Y107" s="96">
        <v>0.0</v>
      </c>
      <c r="Z107" s="96">
        <v>0.0</v>
      </c>
      <c r="AA107" s="97" t="s">
        <v>741</v>
      </c>
      <c r="AB107" s="98"/>
      <c r="AC107" s="98"/>
      <c r="AD107" s="97" t="s">
        <v>622</v>
      </c>
      <c r="AE107" s="98"/>
      <c r="AF107" s="98"/>
      <c r="AG107" s="98"/>
      <c r="AH107" s="98"/>
      <c r="AI107" s="98"/>
      <c r="AJ107" s="98"/>
      <c r="AK107" s="98"/>
      <c r="AL107" s="98"/>
      <c r="AM107" s="98"/>
      <c r="AN107" s="97" t="s">
        <v>700</v>
      </c>
      <c r="AO107" s="97">
        <v>81716.0</v>
      </c>
      <c r="AP107" s="97" t="s">
        <v>248</v>
      </c>
      <c r="AQ107" s="97">
        <v>1.0</v>
      </c>
      <c r="AR107" s="98"/>
      <c r="AS107" s="98"/>
      <c r="AT107" s="98"/>
      <c r="AU107" s="98"/>
      <c r="AV107" s="97" t="s">
        <v>229</v>
      </c>
      <c r="AW107" s="98"/>
      <c r="AX107" s="99">
        <v>32721.0</v>
      </c>
      <c r="AY107" s="98"/>
      <c r="AZ107" s="98"/>
      <c r="BA107" s="98"/>
      <c r="BB107" s="98"/>
      <c r="BC107" s="98"/>
      <c r="BD107" s="98"/>
      <c r="BE107" s="98"/>
      <c r="BF107" s="98"/>
      <c r="BG107" s="98"/>
      <c r="BH107" s="100">
        <v>-108415.0</v>
      </c>
      <c r="BI107" s="100">
        <v>267259.0</v>
      </c>
      <c r="BJ107" s="97" t="s">
        <v>230</v>
      </c>
      <c r="BK107" s="97" t="s">
        <v>231</v>
      </c>
      <c r="BL107" s="97" t="s">
        <v>232</v>
      </c>
      <c r="BM107" s="97">
        <v>1.0</v>
      </c>
      <c r="BN107" s="97" t="s">
        <v>233</v>
      </c>
      <c r="BO107" s="97">
        <v>5.0</v>
      </c>
      <c r="BP107" s="98"/>
      <c r="BQ107" s="98"/>
      <c r="BR107" s="97" t="s">
        <v>274</v>
      </c>
      <c r="BS107" s="97">
        <v>1.0</v>
      </c>
      <c r="BT107" s="97" t="s">
        <v>235</v>
      </c>
      <c r="BU107" s="97">
        <v>6.0</v>
      </c>
      <c r="BV107" s="97" t="s">
        <v>299</v>
      </c>
      <c r="BX107" s="97" t="s">
        <v>253</v>
      </c>
      <c r="BY107" s="99">
        <v>40714.0</v>
      </c>
      <c r="BZ107" s="98"/>
      <c r="CA107" s="98"/>
      <c r="CB107" s="97" t="s">
        <v>237</v>
      </c>
      <c r="CC107" s="97" t="s">
        <v>235</v>
      </c>
      <c r="CD107" s="98"/>
    </row>
    <row r="108" hidden="1">
      <c r="A108" s="96">
        <v>22763.0</v>
      </c>
      <c r="B108" s="97" t="s">
        <v>742</v>
      </c>
      <c r="C108" s="97" t="s">
        <v>125</v>
      </c>
      <c r="D108" s="97">
        <v>25.0</v>
      </c>
      <c r="E108" s="97" t="s">
        <v>110</v>
      </c>
      <c r="F108" s="97">
        <v>7.0</v>
      </c>
      <c r="G108" s="97" t="s">
        <v>743</v>
      </c>
      <c r="H108" s="97">
        <v>259.0</v>
      </c>
      <c r="I108" s="97" t="s">
        <v>218</v>
      </c>
      <c r="J108" s="97">
        <v>1.0</v>
      </c>
      <c r="K108" s="97" t="s">
        <v>219</v>
      </c>
      <c r="L108" s="97" t="s">
        <v>220</v>
      </c>
      <c r="M108" s="97" t="s">
        <v>221</v>
      </c>
      <c r="N108" s="97">
        <v>1.0</v>
      </c>
      <c r="O108" s="97" t="s">
        <v>268</v>
      </c>
      <c r="P108" s="97" t="s">
        <v>269</v>
      </c>
      <c r="Q108" s="97" t="s">
        <v>235</v>
      </c>
      <c r="R108" s="97">
        <v>99.0</v>
      </c>
      <c r="S108" s="98"/>
      <c r="T108" s="98"/>
      <c r="U108" s="96">
        <v>1.0</v>
      </c>
      <c r="V108" s="96">
        <v>0.0</v>
      </c>
      <c r="W108" s="96">
        <v>1.0</v>
      </c>
      <c r="X108" s="96">
        <v>0.0</v>
      </c>
      <c r="Y108" s="96">
        <v>0.0</v>
      </c>
      <c r="Z108" s="96">
        <v>0.0</v>
      </c>
      <c r="AA108" s="97" t="s">
        <v>743</v>
      </c>
      <c r="AB108" s="98"/>
      <c r="AC108" s="98"/>
      <c r="AD108" s="97" t="s">
        <v>622</v>
      </c>
      <c r="AE108" s="98"/>
      <c r="AF108" s="98"/>
      <c r="AG108" s="98"/>
      <c r="AH108" s="98"/>
      <c r="AI108" s="98"/>
      <c r="AJ108" s="98"/>
      <c r="AK108" s="98"/>
      <c r="AL108" s="98"/>
      <c r="AM108" s="98"/>
      <c r="AN108" s="97" t="s">
        <v>700</v>
      </c>
      <c r="AO108" s="97">
        <v>81764.0</v>
      </c>
      <c r="AP108" s="97" t="s">
        <v>248</v>
      </c>
      <c r="AQ108" s="97">
        <v>1.0</v>
      </c>
      <c r="AR108" s="98"/>
      <c r="AS108" s="98"/>
      <c r="AT108" s="98"/>
      <c r="AU108" s="98"/>
      <c r="AV108" s="97" t="s">
        <v>229</v>
      </c>
      <c r="AW108" s="98"/>
      <c r="AX108" s="99">
        <v>27791.0</v>
      </c>
      <c r="AY108" s="98"/>
      <c r="AZ108" s="98"/>
      <c r="BA108" s="98"/>
      <c r="BB108" s="98"/>
      <c r="BC108" s="98"/>
      <c r="BD108" s="98"/>
      <c r="BE108" s="98"/>
      <c r="BF108" s="98"/>
      <c r="BG108" s="98"/>
      <c r="BH108" s="100">
        <v>-108217.0</v>
      </c>
      <c r="BI108" s="100">
        <v>264295.0</v>
      </c>
      <c r="BJ108" s="97" t="s">
        <v>230</v>
      </c>
      <c r="BK108" s="97" t="s">
        <v>231</v>
      </c>
      <c r="BL108" s="97" t="s">
        <v>232</v>
      </c>
      <c r="BM108" s="97">
        <v>1.0</v>
      </c>
      <c r="BN108" s="97" t="s">
        <v>233</v>
      </c>
      <c r="BO108" s="97">
        <v>5.0</v>
      </c>
      <c r="BP108" s="98"/>
      <c r="BQ108" s="98"/>
      <c r="BR108" s="97" t="s">
        <v>274</v>
      </c>
      <c r="BS108" s="97">
        <v>1.0</v>
      </c>
      <c r="BT108" s="97" t="s">
        <v>235</v>
      </c>
      <c r="BU108" s="97">
        <v>6.0</v>
      </c>
      <c r="BV108" s="97" t="s">
        <v>299</v>
      </c>
      <c r="BX108" s="97" t="s">
        <v>253</v>
      </c>
      <c r="BY108" s="99">
        <v>40714.0</v>
      </c>
      <c r="BZ108" s="98"/>
      <c r="CA108" s="98"/>
      <c r="CB108" s="97" t="s">
        <v>237</v>
      </c>
      <c r="CC108" s="97" t="s">
        <v>235</v>
      </c>
      <c r="CD108" s="98"/>
    </row>
    <row r="109" hidden="1">
      <c r="A109" s="96">
        <v>22764.0</v>
      </c>
      <c r="B109" s="97" t="s">
        <v>744</v>
      </c>
      <c r="C109" s="97" t="s">
        <v>125</v>
      </c>
      <c r="D109" s="97">
        <v>25.0</v>
      </c>
      <c r="E109" s="97" t="s">
        <v>117</v>
      </c>
      <c r="F109" s="97">
        <v>8.0</v>
      </c>
      <c r="G109" s="97" t="s">
        <v>509</v>
      </c>
      <c r="H109" s="97">
        <v>1.0</v>
      </c>
      <c r="I109" s="97" t="s">
        <v>509</v>
      </c>
      <c r="J109" s="97">
        <v>5.0</v>
      </c>
      <c r="K109" s="97" t="s">
        <v>219</v>
      </c>
      <c r="L109" s="97" t="s">
        <v>220</v>
      </c>
      <c r="M109" s="97" t="s">
        <v>221</v>
      </c>
      <c r="N109" s="97">
        <v>1.0</v>
      </c>
      <c r="O109" s="97" t="s">
        <v>573</v>
      </c>
      <c r="P109" s="97" t="s">
        <v>574</v>
      </c>
      <c r="Q109" s="97" t="s">
        <v>235</v>
      </c>
      <c r="R109" s="97">
        <v>99.0</v>
      </c>
      <c r="S109" s="98"/>
      <c r="T109" s="98"/>
      <c r="U109" s="96">
        <v>4.0</v>
      </c>
      <c r="V109" s="96">
        <v>0.0</v>
      </c>
      <c r="W109" s="96">
        <v>4.0</v>
      </c>
      <c r="X109" s="96">
        <v>0.0</v>
      </c>
      <c r="Y109" s="96">
        <v>0.0</v>
      </c>
      <c r="Z109" s="96">
        <v>0.0</v>
      </c>
      <c r="AA109" s="97" t="s">
        <v>509</v>
      </c>
      <c r="AB109" s="98"/>
      <c r="AC109" s="98"/>
      <c r="AD109" s="97" t="s">
        <v>745</v>
      </c>
      <c r="AE109" s="97" t="s">
        <v>263</v>
      </c>
      <c r="AF109" s="98"/>
      <c r="AG109" s="98"/>
      <c r="AH109" s="98"/>
      <c r="AI109" s="97" t="s">
        <v>264</v>
      </c>
      <c r="AJ109" s="98"/>
      <c r="AK109" s="98"/>
      <c r="AL109" s="98"/>
      <c r="AM109" s="98"/>
      <c r="AN109" s="97" t="s">
        <v>745</v>
      </c>
      <c r="AO109" s="97">
        <v>82700.0</v>
      </c>
      <c r="AP109" s="97" t="s">
        <v>248</v>
      </c>
      <c r="AQ109" s="97">
        <v>1.0</v>
      </c>
      <c r="AR109" s="98"/>
      <c r="AS109" s="98"/>
      <c r="AT109" s="98"/>
      <c r="AU109" s="98"/>
      <c r="AV109" s="97" t="s">
        <v>229</v>
      </c>
      <c r="AW109" s="98"/>
      <c r="AX109" s="99">
        <v>21763.0</v>
      </c>
      <c r="AY109" s="98"/>
      <c r="AZ109" s="98"/>
      <c r="BA109" s="98"/>
      <c r="BB109" s="98"/>
      <c r="BC109" s="98"/>
      <c r="BD109" s="98"/>
      <c r="BE109" s="98"/>
      <c r="BF109" s="98"/>
      <c r="BG109" s="98"/>
      <c r="BH109" s="100">
        <v>-106894.0</v>
      </c>
      <c r="BI109" s="100">
        <v>239188.0</v>
      </c>
      <c r="BJ109" s="97" t="s">
        <v>230</v>
      </c>
      <c r="BK109" s="97" t="s">
        <v>231</v>
      </c>
      <c r="BL109" s="97" t="s">
        <v>232</v>
      </c>
      <c r="BM109" s="97">
        <v>1.0</v>
      </c>
      <c r="BN109" s="97" t="s">
        <v>250</v>
      </c>
      <c r="BO109" s="97">
        <v>1.0</v>
      </c>
      <c r="BP109" s="97" t="s">
        <v>284</v>
      </c>
      <c r="BQ109" s="97" t="s">
        <v>285</v>
      </c>
      <c r="BR109" s="97" t="s">
        <v>234</v>
      </c>
      <c r="BS109" s="97">
        <v>2.0</v>
      </c>
      <c r="BT109" s="97" t="s">
        <v>235</v>
      </c>
      <c r="BU109" s="97">
        <v>6.0</v>
      </c>
      <c r="BV109" s="97" t="s">
        <v>265</v>
      </c>
      <c r="BX109" s="97" t="s">
        <v>253</v>
      </c>
      <c r="BY109" s="99">
        <v>42429.0</v>
      </c>
      <c r="BZ109" s="98"/>
      <c r="CA109" s="98"/>
      <c r="CB109" s="97" t="s">
        <v>237</v>
      </c>
      <c r="CC109" s="97" t="s">
        <v>235</v>
      </c>
      <c r="CD109" s="98"/>
    </row>
    <row r="110" hidden="1">
      <c r="A110" s="96">
        <v>22765.0</v>
      </c>
      <c r="B110" s="97" t="s">
        <v>746</v>
      </c>
      <c r="C110" s="97" t="s">
        <v>125</v>
      </c>
      <c r="D110" s="97">
        <v>25.0</v>
      </c>
      <c r="E110" s="97" t="s">
        <v>117</v>
      </c>
      <c r="F110" s="97">
        <v>8.0</v>
      </c>
      <c r="G110" s="97" t="s">
        <v>117</v>
      </c>
      <c r="H110" s="97">
        <v>30.0</v>
      </c>
      <c r="I110" s="97" t="s">
        <v>509</v>
      </c>
      <c r="J110" s="97">
        <v>5.0</v>
      </c>
      <c r="K110" s="97" t="s">
        <v>219</v>
      </c>
      <c r="L110" s="97" t="s">
        <v>220</v>
      </c>
      <c r="M110" s="97" t="s">
        <v>221</v>
      </c>
      <c r="N110" s="97">
        <v>1.0</v>
      </c>
      <c r="O110" s="97" t="s">
        <v>268</v>
      </c>
      <c r="P110" s="97" t="s">
        <v>269</v>
      </c>
      <c r="Q110" s="97" t="s">
        <v>235</v>
      </c>
      <c r="R110" s="97">
        <v>99.0</v>
      </c>
      <c r="S110" s="98"/>
      <c r="T110" s="98"/>
      <c r="U110" s="96">
        <v>1.0</v>
      </c>
      <c r="V110" s="96">
        <v>0.0</v>
      </c>
      <c r="W110" s="96">
        <v>1.0</v>
      </c>
      <c r="X110" s="96">
        <v>0.0</v>
      </c>
      <c r="Y110" s="96">
        <v>0.0</v>
      </c>
      <c r="Z110" s="96">
        <v>0.0</v>
      </c>
      <c r="AA110" s="97" t="s">
        <v>117</v>
      </c>
      <c r="AB110" s="97">
        <v>5.0</v>
      </c>
      <c r="AC110" s="97" t="s">
        <v>243</v>
      </c>
      <c r="AD110" s="97" t="s">
        <v>466</v>
      </c>
      <c r="AE110" s="97" t="s">
        <v>290</v>
      </c>
      <c r="AF110" s="97" t="s">
        <v>291</v>
      </c>
      <c r="AG110" s="97">
        <v>25.0</v>
      </c>
      <c r="AH110" s="97" t="s">
        <v>354</v>
      </c>
      <c r="AI110" s="97" t="s">
        <v>117</v>
      </c>
      <c r="AJ110" s="98"/>
      <c r="AK110" s="97" t="s">
        <v>291</v>
      </c>
      <c r="AL110" s="98"/>
      <c r="AM110" s="97" t="s">
        <v>291</v>
      </c>
      <c r="AN110" s="97" t="s">
        <v>747</v>
      </c>
      <c r="AO110" s="97">
        <v>82728.0</v>
      </c>
      <c r="AP110" s="97" t="s">
        <v>248</v>
      </c>
      <c r="AQ110" s="97">
        <v>1.0</v>
      </c>
      <c r="AR110" s="98"/>
      <c r="AS110" s="98"/>
      <c r="AT110" s="98"/>
      <c r="AU110" s="98"/>
      <c r="AV110" s="97" t="s">
        <v>229</v>
      </c>
      <c r="AW110" s="98"/>
      <c r="AX110" s="99">
        <v>22129.0</v>
      </c>
      <c r="AY110" s="98"/>
      <c r="AZ110" s="98"/>
      <c r="BA110" s="98"/>
      <c r="BB110" s="98"/>
      <c r="BC110" s="98"/>
      <c r="BD110" s="98"/>
      <c r="BE110" s="98"/>
      <c r="BF110" s="98"/>
      <c r="BG110" s="98"/>
      <c r="BH110" s="100">
        <v>-1067114.0</v>
      </c>
      <c r="BI110" s="100">
        <v>239708.0</v>
      </c>
      <c r="BJ110" s="97" t="s">
        <v>230</v>
      </c>
      <c r="BK110" s="97" t="s">
        <v>231</v>
      </c>
      <c r="BL110" s="97" t="s">
        <v>232</v>
      </c>
      <c r="BM110" s="97">
        <v>1.0</v>
      </c>
      <c r="BN110" s="97" t="s">
        <v>233</v>
      </c>
      <c r="BO110" s="97">
        <v>5.0</v>
      </c>
      <c r="BP110" s="98"/>
      <c r="BQ110" s="98"/>
      <c r="BR110" s="97" t="s">
        <v>274</v>
      </c>
      <c r="BS110" s="97">
        <v>1.0</v>
      </c>
      <c r="BT110" s="97" t="s">
        <v>235</v>
      </c>
      <c r="BU110" s="97">
        <v>6.0</v>
      </c>
      <c r="BV110" s="97" t="s">
        <v>275</v>
      </c>
      <c r="BX110" s="97" t="s">
        <v>253</v>
      </c>
      <c r="BY110" s="99">
        <v>41204.0</v>
      </c>
      <c r="BZ110" s="98"/>
      <c r="CA110" s="98"/>
      <c r="CB110" s="97" t="s">
        <v>237</v>
      </c>
      <c r="CC110" s="97" t="s">
        <v>235</v>
      </c>
      <c r="CD110" s="98"/>
    </row>
    <row r="111" hidden="1">
      <c r="A111" s="96">
        <v>22766.0</v>
      </c>
      <c r="B111" s="97" t="s">
        <v>748</v>
      </c>
      <c r="C111" s="97" t="s">
        <v>125</v>
      </c>
      <c r="D111" s="97">
        <v>25.0</v>
      </c>
      <c r="E111" s="97" t="s">
        <v>117</v>
      </c>
      <c r="F111" s="97">
        <v>8.0</v>
      </c>
      <c r="G111" s="97" t="s">
        <v>749</v>
      </c>
      <c r="H111" s="97">
        <v>67.0</v>
      </c>
      <c r="I111" s="97" t="s">
        <v>509</v>
      </c>
      <c r="J111" s="97">
        <v>5.0</v>
      </c>
      <c r="K111" s="97" t="s">
        <v>219</v>
      </c>
      <c r="L111" s="97" t="s">
        <v>220</v>
      </c>
      <c r="M111" s="97" t="s">
        <v>221</v>
      </c>
      <c r="N111" s="97">
        <v>1.0</v>
      </c>
      <c r="O111" s="97" t="s">
        <v>302</v>
      </c>
      <c r="P111" s="97" t="s">
        <v>303</v>
      </c>
      <c r="Q111" s="97" t="s">
        <v>235</v>
      </c>
      <c r="R111" s="97">
        <v>99.0</v>
      </c>
      <c r="S111" s="98"/>
      <c r="T111" s="98"/>
      <c r="U111" s="96">
        <v>2.0</v>
      </c>
      <c r="V111" s="96">
        <v>0.0</v>
      </c>
      <c r="W111" s="96">
        <v>2.0</v>
      </c>
      <c r="X111" s="96">
        <v>0.0</v>
      </c>
      <c r="Y111" s="96">
        <v>0.0</v>
      </c>
      <c r="Z111" s="96">
        <v>0.0</v>
      </c>
      <c r="AA111" s="97" t="s">
        <v>750</v>
      </c>
      <c r="AC111" s="98"/>
      <c r="AD111" s="97" t="s">
        <v>751</v>
      </c>
      <c r="AE111" s="97" t="s">
        <v>343</v>
      </c>
      <c r="AF111" s="98"/>
      <c r="AG111" s="98"/>
      <c r="AH111" s="98"/>
      <c r="AI111" s="97" t="s">
        <v>264</v>
      </c>
      <c r="AJ111" s="98"/>
      <c r="AK111" s="98"/>
      <c r="AL111" s="98"/>
      <c r="AM111" s="98"/>
      <c r="AN111" s="97" t="s">
        <v>752</v>
      </c>
      <c r="AO111" s="97">
        <v>82740.0</v>
      </c>
      <c r="AP111" s="97" t="s">
        <v>248</v>
      </c>
      <c r="AQ111" s="97">
        <v>1.0</v>
      </c>
      <c r="AR111" s="98"/>
      <c r="AS111" s="98"/>
      <c r="AT111" s="98"/>
      <c r="AU111" s="98"/>
      <c r="AV111" s="97" t="s">
        <v>229</v>
      </c>
      <c r="AW111" s="98"/>
      <c r="AX111" s="99">
        <v>28491.0</v>
      </c>
      <c r="AY111" s="98"/>
      <c r="AZ111" s="98"/>
      <c r="BA111" s="98"/>
      <c r="BB111" s="98"/>
      <c r="BC111" s="98"/>
      <c r="BD111" s="98"/>
      <c r="BE111" s="98"/>
      <c r="BF111" s="98"/>
      <c r="BG111" s="98"/>
      <c r="BH111" s="100">
        <v>-106972.0</v>
      </c>
      <c r="BI111" s="100">
        <v>240205.0</v>
      </c>
      <c r="BJ111" s="97" t="s">
        <v>230</v>
      </c>
      <c r="BK111" s="97" t="s">
        <v>231</v>
      </c>
      <c r="BL111" s="97" t="s">
        <v>232</v>
      </c>
      <c r="BM111" s="97">
        <v>1.0</v>
      </c>
      <c r="BN111" s="97" t="s">
        <v>233</v>
      </c>
      <c r="BO111" s="97">
        <v>5.0</v>
      </c>
      <c r="BP111" s="98"/>
      <c r="BQ111" s="98"/>
      <c r="BR111" s="97" t="s">
        <v>274</v>
      </c>
      <c r="BS111" s="97">
        <v>1.0</v>
      </c>
      <c r="BT111" s="97" t="s">
        <v>235</v>
      </c>
      <c r="BU111" s="97">
        <v>6.0</v>
      </c>
      <c r="BV111" s="97" t="s">
        <v>275</v>
      </c>
      <c r="BX111" s="97" t="s">
        <v>253</v>
      </c>
      <c r="BY111" s="99">
        <v>42397.0</v>
      </c>
      <c r="BZ111" s="98"/>
      <c r="CA111" s="98"/>
      <c r="CB111" s="97" t="s">
        <v>237</v>
      </c>
      <c r="CC111" s="97" t="s">
        <v>235</v>
      </c>
      <c r="CD111" s="98"/>
    </row>
    <row r="112" hidden="1">
      <c r="A112" s="96">
        <v>22767.0</v>
      </c>
      <c r="B112" s="97" t="s">
        <v>753</v>
      </c>
      <c r="C112" s="97" t="s">
        <v>125</v>
      </c>
      <c r="D112" s="97">
        <v>25.0</v>
      </c>
      <c r="E112" s="97" t="s">
        <v>117</v>
      </c>
      <c r="F112" s="97">
        <v>8.0</v>
      </c>
      <c r="G112" s="97" t="s">
        <v>754</v>
      </c>
      <c r="H112" s="97">
        <v>176.0</v>
      </c>
      <c r="I112" s="97" t="s">
        <v>509</v>
      </c>
      <c r="J112" s="97">
        <v>5.0</v>
      </c>
      <c r="K112" s="97" t="s">
        <v>219</v>
      </c>
      <c r="L112" s="97" t="s">
        <v>220</v>
      </c>
      <c r="M112" s="97" t="s">
        <v>221</v>
      </c>
      <c r="N112" s="97">
        <v>1.0</v>
      </c>
      <c r="O112" s="97" t="s">
        <v>268</v>
      </c>
      <c r="P112" s="97" t="s">
        <v>269</v>
      </c>
      <c r="Q112" s="97" t="s">
        <v>235</v>
      </c>
      <c r="R112" s="97">
        <v>99.0</v>
      </c>
      <c r="S112" s="98"/>
      <c r="T112" s="98"/>
      <c r="U112" s="96">
        <v>1.0</v>
      </c>
      <c r="V112" s="96">
        <v>0.0</v>
      </c>
      <c r="W112" s="96">
        <v>1.0</v>
      </c>
      <c r="X112" s="96">
        <v>0.0</v>
      </c>
      <c r="Y112" s="96">
        <v>0.0</v>
      </c>
      <c r="Z112" s="96">
        <v>0.0</v>
      </c>
      <c r="AA112" s="97" t="s">
        <v>754</v>
      </c>
      <c r="AB112" s="97">
        <v>3.0</v>
      </c>
      <c r="AC112" s="97" t="s">
        <v>553</v>
      </c>
      <c r="AD112" s="97" t="s">
        <v>755</v>
      </c>
      <c r="AE112" s="97" t="s">
        <v>756</v>
      </c>
      <c r="AF112" s="97" t="s">
        <v>291</v>
      </c>
      <c r="AG112" s="97">
        <v>25.0</v>
      </c>
      <c r="AH112" s="97" t="s">
        <v>354</v>
      </c>
      <c r="AI112" s="97" t="s">
        <v>754</v>
      </c>
      <c r="AJ112" s="98"/>
      <c r="AK112" s="97" t="s">
        <v>291</v>
      </c>
      <c r="AL112" s="98"/>
      <c r="AM112" s="97" t="s">
        <v>291</v>
      </c>
      <c r="AN112" s="97" t="s">
        <v>757</v>
      </c>
      <c r="AO112" s="97">
        <v>82766.0</v>
      </c>
      <c r="AP112" s="97" t="s">
        <v>248</v>
      </c>
      <c r="AQ112" s="97">
        <v>1.0</v>
      </c>
      <c r="AR112" s="98"/>
      <c r="AS112" s="98"/>
      <c r="AT112" s="98"/>
      <c r="AU112" s="98"/>
      <c r="AV112" s="97" t="s">
        <v>229</v>
      </c>
      <c r="AW112" s="98"/>
      <c r="AX112" s="99">
        <v>23590.0</v>
      </c>
      <c r="AY112" s="98"/>
      <c r="AZ112" s="98"/>
      <c r="BA112" s="98"/>
      <c r="BB112" s="98"/>
      <c r="BC112" s="98"/>
      <c r="BD112" s="98"/>
      <c r="BE112" s="98"/>
      <c r="BF112" s="98"/>
      <c r="BG112" s="98"/>
      <c r="BH112" s="100">
        <v>-1069581.0</v>
      </c>
      <c r="BI112" s="100">
        <v>239913.0</v>
      </c>
      <c r="BJ112" s="97" t="s">
        <v>230</v>
      </c>
      <c r="BK112" s="97" t="s">
        <v>231</v>
      </c>
      <c r="BL112" s="97" t="s">
        <v>232</v>
      </c>
      <c r="BM112" s="97">
        <v>1.0</v>
      </c>
      <c r="BN112" s="97" t="s">
        <v>233</v>
      </c>
      <c r="BO112" s="97">
        <v>5.0</v>
      </c>
      <c r="BP112" s="98"/>
      <c r="BQ112" s="98"/>
      <c r="BR112" s="97" t="s">
        <v>274</v>
      </c>
      <c r="BS112" s="97">
        <v>1.0</v>
      </c>
      <c r="BT112" s="97" t="s">
        <v>235</v>
      </c>
      <c r="BU112" s="97">
        <v>6.0</v>
      </c>
      <c r="BV112" s="97" t="s">
        <v>275</v>
      </c>
      <c r="BX112" s="97" t="s">
        <v>253</v>
      </c>
      <c r="BY112" s="99">
        <v>41204.0</v>
      </c>
      <c r="BZ112" s="98"/>
      <c r="CA112" s="98"/>
      <c r="CB112" s="97" t="s">
        <v>237</v>
      </c>
      <c r="CC112" s="97" t="s">
        <v>235</v>
      </c>
      <c r="CD112" s="98"/>
    </row>
    <row r="113" hidden="1">
      <c r="A113" s="96">
        <v>22768.0</v>
      </c>
      <c r="B113" s="97" t="s">
        <v>758</v>
      </c>
      <c r="C113" s="97" t="s">
        <v>125</v>
      </c>
      <c r="D113" s="97">
        <v>25.0</v>
      </c>
      <c r="E113" s="97" t="s">
        <v>118</v>
      </c>
      <c r="F113" s="97">
        <v>9.0</v>
      </c>
      <c r="G113" s="97" t="s">
        <v>759</v>
      </c>
      <c r="H113" s="97">
        <v>1.0</v>
      </c>
      <c r="I113" s="97" t="s">
        <v>120</v>
      </c>
      <c r="J113" s="97">
        <v>6.0</v>
      </c>
      <c r="K113" s="97" t="s">
        <v>219</v>
      </c>
      <c r="L113" s="97" t="s">
        <v>220</v>
      </c>
      <c r="M113" s="97" t="s">
        <v>760</v>
      </c>
      <c r="N113" s="97">
        <v>3.0</v>
      </c>
      <c r="O113" s="97" t="s">
        <v>761</v>
      </c>
      <c r="P113" s="97" t="s">
        <v>762</v>
      </c>
      <c r="Q113" s="97" t="s">
        <v>763</v>
      </c>
      <c r="R113" s="97" t="s">
        <v>764</v>
      </c>
      <c r="S113" s="98"/>
      <c r="T113" s="98"/>
      <c r="U113" s="96">
        <v>18.0</v>
      </c>
      <c r="V113" s="96">
        <v>0.0</v>
      </c>
      <c r="W113" s="96">
        <v>18.0</v>
      </c>
      <c r="X113" s="96">
        <v>43.0</v>
      </c>
      <c r="Y113" s="96">
        <v>0.0</v>
      </c>
      <c r="Z113" s="96">
        <v>43.0</v>
      </c>
      <c r="AA113" s="97" t="s">
        <v>765</v>
      </c>
      <c r="AC113" s="98"/>
      <c r="AD113" s="97" t="s">
        <v>766</v>
      </c>
      <c r="AE113" s="97">
        <v>300.0</v>
      </c>
      <c r="AF113" s="98"/>
      <c r="AG113" s="98"/>
      <c r="AH113" s="98"/>
      <c r="AI113" s="97" t="s">
        <v>362</v>
      </c>
      <c r="AJ113" s="98"/>
      <c r="AK113" s="98"/>
      <c r="AL113" s="98"/>
      <c r="AM113" s="98"/>
      <c r="AN113" s="97" t="s">
        <v>767</v>
      </c>
      <c r="AO113" s="97">
        <v>82400.0</v>
      </c>
      <c r="AP113" s="97" t="s">
        <v>248</v>
      </c>
      <c r="AQ113" s="97">
        <v>1.0</v>
      </c>
      <c r="AR113" s="98"/>
      <c r="AS113" s="98"/>
      <c r="AT113" s="98"/>
      <c r="AU113" s="98"/>
      <c r="AV113" s="97" t="s">
        <v>229</v>
      </c>
      <c r="AW113" s="98"/>
      <c r="AX113" s="99">
        <v>34182.0</v>
      </c>
      <c r="AY113" s="98"/>
      <c r="AZ113" s="98"/>
      <c r="BA113" s="98"/>
      <c r="BB113" s="98"/>
      <c r="BC113" s="98"/>
      <c r="BD113" s="98"/>
      <c r="BE113" s="98"/>
      <c r="BF113" s="98"/>
      <c r="BG113" s="98"/>
      <c r="BH113" s="100">
        <v>-1.05777137E8</v>
      </c>
      <c r="BI113" s="100">
        <v>2.28314426E8</v>
      </c>
      <c r="BJ113" s="97" t="s">
        <v>230</v>
      </c>
      <c r="BK113" s="97" t="s">
        <v>231</v>
      </c>
      <c r="BL113" s="97" t="s">
        <v>768</v>
      </c>
      <c r="BM113" s="97">
        <v>6.0</v>
      </c>
      <c r="BN113" s="97" t="s">
        <v>233</v>
      </c>
      <c r="BO113" s="97">
        <v>5.0</v>
      </c>
      <c r="BP113" s="98"/>
      <c r="BQ113" s="98"/>
      <c r="BR113" s="97" t="s">
        <v>234</v>
      </c>
      <c r="BS113" s="97">
        <v>2.0</v>
      </c>
      <c r="BT113" s="97" t="s">
        <v>235</v>
      </c>
      <c r="BU113" s="97">
        <v>6.0</v>
      </c>
      <c r="BV113" s="98"/>
      <c r="BW113" s="98"/>
      <c r="BX113" s="97" t="s">
        <v>253</v>
      </c>
      <c r="BY113" s="99">
        <v>42541.0</v>
      </c>
      <c r="BZ113" s="98"/>
      <c r="CA113" s="98"/>
      <c r="CB113" s="97" t="s">
        <v>237</v>
      </c>
      <c r="CC113" s="97" t="s">
        <v>235</v>
      </c>
      <c r="CD113" s="98"/>
    </row>
    <row r="114" hidden="1">
      <c r="A114" s="96">
        <v>22769.0</v>
      </c>
      <c r="B114" s="97" t="s">
        <v>769</v>
      </c>
      <c r="C114" s="97" t="s">
        <v>125</v>
      </c>
      <c r="D114" s="97">
        <v>25.0</v>
      </c>
      <c r="E114" s="97" t="s">
        <v>118</v>
      </c>
      <c r="F114" s="97">
        <v>9.0</v>
      </c>
      <c r="G114" s="97" t="s">
        <v>759</v>
      </c>
      <c r="H114" s="97">
        <v>1.0</v>
      </c>
      <c r="I114" s="97" t="s">
        <v>120</v>
      </c>
      <c r="J114" s="97">
        <v>6.0</v>
      </c>
      <c r="K114" s="97" t="s">
        <v>219</v>
      </c>
      <c r="L114" s="97" t="s">
        <v>220</v>
      </c>
      <c r="M114" s="97" t="s">
        <v>221</v>
      </c>
      <c r="N114" s="97">
        <v>1.0</v>
      </c>
      <c r="O114" s="97" t="s">
        <v>770</v>
      </c>
      <c r="P114" s="97" t="s">
        <v>771</v>
      </c>
      <c r="Q114" s="97" t="s">
        <v>235</v>
      </c>
      <c r="R114" s="97">
        <v>99.0</v>
      </c>
      <c r="S114" s="98"/>
      <c r="T114" s="98"/>
      <c r="U114" s="96">
        <v>4.0</v>
      </c>
      <c r="V114" s="96">
        <v>0.0</v>
      </c>
      <c r="W114" s="96">
        <v>4.0</v>
      </c>
      <c r="X114" s="96">
        <v>0.0</v>
      </c>
      <c r="Y114" s="96">
        <v>0.0</v>
      </c>
      <c r="Z114" s="96">
        <v>0.0</v>
      </c>
      <c r="AA114" s="97" t="s">
        <v>118</v>
      </c>
      <c r="AB114" s="97">
        <v>5.0</v>
      </c>
      <c r="AC114" s="97" t="s">
        <v>243</v>
      </c>
      <c r="AD114" s="97" t="s">
        <v>772</v>
      </c>
      <c r="AE114" s="97">
        <v>44.0</v>
      </c>
      <c r="AF114" s="98"/>
      <c r="AG114" s="98"/>
      <c r="AH114" s="98"/>
      <c r="AI114" s="97" t="s">
        <v>362</v>
      </c>
      <c r="AJ114" s="98"/>
      <c r="AK114" s="98"/>
      <c r="AL114" s="98"/>
      <c r="AM114" s="98"/>
      <c r="AN114" s="97" t="s">
        <v>773</v>
      </c>
      <c r="AO114" s="97">
        <v>82400.0</v>
      </c>
      <c r="AP114" s="97" t="s">
        <v>248</v>
      </c>
      <c r="AQ114" s="97">
        <v>1.0</v>
      </c>
      <c r="AR114" s="98"/>
      <c r="AS114" s="98"/>
      <c r="AT114" s="98"/>
      <c r="AU114" s="98"/>
      <c r="AV114" s="97" t="s">
        <v>229</v>
      </c>
      <c r="AW114" s="99">
        <v>36526.0</v>
      </c>
      <c r="AX114" s="99">
        <v>36647.0</v>
      </c>
      <c r="AY114" s="98"/>
      <c r="AZ114" s="98"/>
      <c r="BA114" s="98"/>
      <c r="BB114" s="98"/>
      <c r="BC114" s="98"/>
      <c r="BD114" s="98"/>
      <c r="BE114" s="98"/>
      <c r="BF114" s="98"/>
      <c r="BG114" s="98"/>
      <c r="BH114" s="100">
        <v>-105782.0</v>
      </c>
      <c r="BI114" s="100">
        <v>228271.0</v>
      </c>
      <c r="BJ114" s="97" t="s">
        <v>230</v>
      </c>
      <c r="BK114" s="97" t="s">
        <v>231</v>
      </c>
      <c r="BL114" s="97" t="s">
        <v>232</v>
      </c>
      <c r="BM114" s="97">
        <v>1.0</v>
      </c>
      <c r="BN114" s="97" t="s">
        <v>250</v>
      </c>
      <c r="BO114" s="97">
        <v>1.0</v>
      </c>
      <c r="BP114" s="97" t="s">
        <v>284</v>
      </c>
      <c r="BQ114" s="97" t="s">
        <v>285</v>
      </c>
      <c r="BR114" s="97" t="s">
        <v>234</v>
      </c>
      <c r="BS114" s="97">
        <v>2.0</v>
      </c>
      <c r="BT114" s="97" t="s">
        <v>235</v>
      </c>
      <c r="BU114" s="97">
        <v>6.0</v>
      </c>
      <c r="BV114" s="97" t="s">
        <v>265</v>
      </c>
      <c r="BX114" s="97" t="s">
        <v>253</v>
      </c>
      <c r="BY114" s="99">
        <v>42429.0</v>
      </c>
      <c r="BZ114" s="98"/>
      <c r="CA114" s="98"/>
      <c r="CB114" s="97" t="s">
        <v>237</v>
      </c>
      <c r="CC114" s="97" t="s">
        <v>235</v>
      </c>
      <c r="CD114" s="98"/>
    </row>
    <row r="115" hidden="1">
      <c r="A115" s="96">
        <v>22770.0</v>
      </c>
      <c r="B115" s="97" t="s">
        <v>774</v>
      </c>
      <c r="C115" s="97" t="s">
        <v>125</v>
      </c>
      <c r="D115" s="97">
        <v>25.0</v>
      </c>
      <c r="E115" s="97" t="s">
        <v>118</v>
      </c>
      <c r="F115" s="97">
        <v>9.0</v>
      </c>
      <c r="G115" s="97" t="s">
        <v>775</v>
      </c>
      <c r="H115" s="97">
        <v>20.0</v>
      </c>
      <c r="I115" s="97" t="s">
        <v>120</v>
      </c>
      <c r="J115" s="97">
        <v>6.0</v>
      </c>
      <c r="K115" s="97" t="s">
        <v>219</v>
      </c>
      <c r="L115" s="97" t="s">
        <v>220</v>
      </c>
      <c r="M115" s="97" t="s">
        <v>221</v>
      </c>
      <c r="N115" s="97">
        <v>1.0</v>
      </c>
      <c r="O115" s="97" t="s">
        <v>268</v>
      </c>
      <c r="P115" s="97" t="s">
        <v>269</v>
      </c>
      <c r="Q115" s="97" t="s">
        <v>235</v>
      </c>
      <c r="R115" s="97">
        <v>99.0</v>
      </c>
      <c r="S115" s="98"/>
      <c r="T115" s="98"/>
      <c r="U115" s="96">
        <v>1.0</v>
      </c>
      <c r="V115" s="96">
        <v>1.0</v>
      </c>
      <c r="W115" s="96">
        <v>2.0</v>
      </c>
      <c r="X115" s="96">
        <v>0.0</v>
      </c>
      <c r="Y115" s="96">
        <v>0.0</v>
      </c>
      <c r="Z115" s="96">
        <v>0.0</v>
      </c>
      <c r="AA115" s="97" t="s">
        <v>776</v>
      </c>
      <c r="AB115" s="97">
        <v>5.0</v>
      </c>
      <c r="AC115" s="97" t="s">
        <v>243</v>
      </c>
      <c r="AD115" s="97" t="s">
        <v>777</v>
      </c>
      <c r="AE115" s="97" t="s">
        <v>290</v>
      </c>
      <c r="AF115" s="97" t="s">
        <v>291</v>
      </c>
      <c r="AG115" s="97">
        <v>25.0</v>
      </c>
      <c r="AH115" s="97" t="s">
        <v>354</v>
      </c>
      <c r="AI115" s="97" t="s">
        <v>776</v>
      </c>
      <c r="AK115" s="97" t="s">
        <v>291</v>
      </c>
      <c r="AL115" s="98"/>
      <c r="AM115" s="97" t="s">
        <v>291</v>
      </c>
      <c r="AN115" s="97" t="s">
        <v>778</v>
      </c>
      <c r="AO115" s="97">
        <v>82590.0</v>
      </c>
      <c r="AP115" s="97" t="s">
        <v>248</v>
      </c>
      <c r="AQ115" s="97">
        <v>1.0</v>
      </c>
      <c r="AR115" s="98"/>
      <c r="AS115" s="98"/>
      <c r="AT115" s="98"/>
      <c r="AU115" s="98"/>
      <c r="AV115" s="97" t="s">
        <v>229</v>
      </c>
      <c r="AW115" s="99">
        <v>25204.0</v>
      </c>
      <c r="AX115" s="99">
        <v>25324.0</v>
      </c>
      <c r="AY115" s="98"/>
      <c r="AZ115" s="98"/>
      <c r="BA115" s="98"/>
      <c r="BB115" s="98"/>
      <c r="BC115" s="98"/>
      <c r="BD115" s="98"/>
      <c r="BE115" s="98"/>
      <c r="BF115" s="98"/>
      <c r="BG115" s="98"/>
      <c r="BH115" s="100">
        <v>-1054526.0</v>
      </c>
      <c r="BI115" s="100">
        <v>225281.0</v>
      </c>
      <c r="BJ115" s="97" t="s">
        <v>230</v>
      </c>
      <c r="BK115" s="97" t="s">
        <v>231</v>
      </c>
      <c r="BL115" s="97" t="s">
        <v>232</v>
      </c>
      <c r="BM115" s="97">
        <v>1.0</v>
      </c>
      <c r="BN115" s="97" t="s">
        <v>233</v>
      </c>
      <c r="BO115" s="97">
        <v>5.0</v>
      </c>
      <c r="BP115" s="98"/>
      <c r="BQ115" s="98"/>
      <c r="BR115" s="97" t="s">
        <v>274</v>
      </c>
      <c r="BS115" s="97">
        <v>1.0</v>
      </c>
      <c r="BT115" s="97" t="s">
        <v>235</v>
      </c>
      <c r="BU115" s="97">
        <v>6.0</v>
      </c>
      <c r="BV115" s="97" t="s">
        <v>449</v>
      </c>
      <c r="BX115" s="97" t="s">
        <v>253</v>
      </c>
      <c r="BY115" s="99">
        <v>40714.0</v>
      </c>
      <c r="BZ115" s="98"/>
      <c r="CA115" s="98"/>
      <c r="CB115" s="97" t="s">
        <v>237</v>
      </c>
      <c r="CC115" s="97" t="s">
        <v>235</v>
      </c>
      <c r="CD115" s="98"/>
    </row>
    <row r="116" hidden="1">
      <c r="A116" s="96">
        <v>22771.0</v>
      </c>
      <c r="B116" s="97" t="s">
        <v>779</v>
      </c>
      <c r="C116" s="97" t="s">
        <v>125</v>
      </c>
      <c r="D116" s="97">
        <v>25.0</v>
      </c>
      <c r="E116" s="97" t="s">
        <v>118</v>
      </c>
      <c r="F116" s="97">
        <v>9.0</v>
      </c>
      <c r="G116" s="97" t="s">
        <v>780</v>
      </c>
      <c r="H116" s="97">
        <v>23.0</v>
      </c>
      <c r="I116" s="97" t="s">
        <v>120</v>
      </c>
      <c r="J116" s="97">
        <v>6.0</v>
      </c>
      <c r="K116" s="97" t="s">
        <v>219</v>
      </c>
      <c r="L116" s="97" t="s">
        <v>220</v>
      </c>
      <c r="M116" s="97" t="s">
        <v>221</v>
      </c>
      <c r="N116" s="97">
        <v>1.0</v>
      </c>
      <c r="O116" s="97" t="s">
        <v>268</v>
      </c>
      <c r="P116" s="97" t="s">
        <v>269</v>
      </c>
      <c r="Q116" s="97" t="s">
        <v>235</v>
      </c>
      <c r="R116" s="97">
        <v>99.0</v>
      </c>
      <c r="S116" s="98"/>
      <c r="T116" s="98"/>
      <c r="U116" s="96">
        <v>1.0</v>
      </c>
      <c r="V116" s="96">
        <v>0.0</v>
      </c>
      <c r="W116" s="96">
        <v>1.0</v>
      </c>
      <c r="X116" s="96">
        <v>0.0</v>
      </c>
      <c r="Y116" s="96">
        <v>0.0</v>
      </c>
      <c r="Z116" s="96">
        <v>0.0</v>
      </c>
      <c r="AA116" s="97" t="s">
        <v>780</v>
      </c>
      <c r="AB116" s="98"/>
      <c r="AC116" s="98"/>
      <c r="AD116" s="97" t="s">
        <v>781</v>
      </c>
      <c r="AF116" s="98"/>
      <c r="AG116" s="98"/>
      <c r="AH116" s="98"/>
      <c r="AI116" s="98"/>
      <c r="AJ116" s="98"/>
      <c r="AK116" s="98"/>
      <c r="AL116" s="98"/>
      <c r="AM116" s="98"/>
      <c r="AN116" s="97" t="s">
        <v>781</v>
      </c>
      <c r="AO116" s="97">
        <v>82560.0</v>
      </c>
      <c r="AP116" s="97" t="s">
        <v>248</v>
      </c>
      <c r="AQ116" s="97">
        <v>1.0</v>
      </c>
      <c r="AR116" s="98"/>
      <c r="AS116" s="98"/>
      <c r="AT116" s="98"/>
      <c r="AU116" s="98"/>
      <c r="AV116" s="97" t="s">
        <v>229</v>
      </c>
      <c r="AW116" s="99">
        <v>36495.0</v>
      </c>
      <c r="AX116" s="99">
        <v>36617.0</v>
      </c>
      <c r="AY116" s="98"/>
      <c r="AZ116" s="98"/>
      <c r="BA116" s="98"/>
      <c r="BB116" s="98"/>
      <c r="BC116" s="98"/>
      <c r="BD116" s="98"/>
      <c r="BE116" s="98"/>
      <c r="BF116" s="98"/>
      <c r="BG116" s="98"/>
      <c r="BH116" s="100">
        <v>-105725.0</v>
      </c>
      <c r="BI116" s="100">
        <v>225816.0</v>
      </c>
      <c r="BJ116" s="97" t="s">
        <v>230</v>
      </c>
      <c r="BK116" s="97" t="s">
        <v>231</v>
      </c>
      <c r="BL116" s="97" t="s">
        <v>232</v>
      </c>
      <c r="BM116" s="97">
        <v>1.0</v>
      </c>
      <c r="BN116" s="97" t="s">
        <v>233</v>
      </c>
      <c r="BO116" s="97">
        <v>5.0</v>
      </c>
      <c r="BP116" s="98"/>
      <c r="BQ116" s="98"/>
      <c r="BR116" s="97" t="s">
        <v>274</v>
      </c>
      <c r="BS116" s="97">
        <v>1.0</v>
      </c>
      <c r="BT116" s="97" t="s">
        <v>235</v>
      </c>
      <c r="BU116" s="97">
        <v>6.0</v>
      </c>
      <c r="BV116" s="97" t="s">
        <v>275</v>
      </c>
      <c r="BX116" s="97" t="s">
        <v>253</v>
      </c>
      <c r="BY116" s="99">
        <v>40714.0</v>
      </c>
      <c r="BZ116" s="98"/>
      <c r="CA116" s="98"/>
      <c r="CB116" s="97" t="s">
        <v>237</v>
      </c>
      <c r="CC116" s="97" t="s">
        <v>235</v>
      </c>
      <c r="CD116" s="98"/>
    </row>
    <row r="117" hidden="1">
      <c r="A117" s="96">
        <v>22772.0</v>
      </c>
      <c r="B117" s="97" t="s">
        <v>782</v>
      </c>
      <c r="C117" s="97" t="s">
        <v>125</v>
      </c>
      <c r="D117" s="97">
        <v>25.0</v>
      </c>
      <c r="E117" s="97" t="s">
        <v>118</v>
      </c>
      <c r="F117" s="97">
        <v>9.0</v>
      </c>
      <c r="G117" s="97" t="s">
        <v>783</v>
      </c>
      <c r="H117" s="97">
        <v>44.0</v>
      </c>
      <c r="I117" s="97" t="s">
        <v>120</v>
      </c>
      <c r="J117" s="97">
        <v>6.0</v>
      </c>
      <c r="K117" s="97" t="s">
        <v>219</v>
      </c>
      <c r="L117" s="97" t="s">
        <v>220</v>
      </c>
      <c r="M117" s="97" t="s">
        <v>221</v>
      </c>
      <c r="N117" s="97">
        <v>1.0</v>
      </c>
      <c r="O117" s="97" t="s">
        <v>268</v>
      </c>
      <c r="P117" s="97" t="s">
        <v>269</v>
      </c>
      <c r="Q117" s="97" t="s">
        <v>235</v>
      </c>
      <c r="R117" s="97">
        <v>99.0</v>
      </c>
      <c r="S117" s="98"/>
      <c r="T117" s="98"/>
      <c r="U117" s="96">
        <v>1.0</v>
      </c>
      <c r="V117" s="96">
        <v>0.0</v>
      </c>
      <c r="W117" s="96">
        <v>1.0</v>
      </c>
      <c r="X117" s="96">
        <v>0.0</v>
      </c>
      <c r="Y117" s="96">
        <v>0.0</v>
      </c>
      <c r="Z117" s="96">
        <v>0.0</v>
      </c>
      <c r="AA117" s="97" t="s">
        <v>783</v>
      </c>
      <c r="AC117" s="98"/>
      <c r="AD117" s="97" t="s">
        <v>784</v>
      </c>
      <c r="AF117" s="98"/>
      <c r="AG117" s="98"/>
      <c r="AH117" s="98"/>
      <c r="AI117" s="98"/>
      <c r="AJ117" s="98"/>
      <c r="AK117" s="98"/>
      <c r="AL117" s="98"/>
      <c r="AM117" s="98"/>
      <c r="AN117" s="97" t="s">
        <v>784</v>
      </c>
      <c r="AO117" s="97">
        <v>82560.0</v>
      </c>
      <c r="AP117" s="97" t="s">
        <v>248</v>
      </c>
      <c r="AQ117" s="97">
        <v>1.0</v>
      </c>
      <c r="AR117" s="98"/>
      <c r="AS117" s="98"/>
      <c r="AT117" s="98"/>
      <c r="AU117" s="98"/>
      <c r="AV117" s="97" t="s">
        <v>229</v>
      </c>
      <c r="AW117" s="99">
        <v>35827.0</v>
      </c>
      <c r="AX117" s="99">
        <v>35947.0</v>
      </c>
      <c r="AY117" s="98"/>
      <c r="AZ117" s="98"/>
      <c r="BA117" s="98"/>
      <c r="BB117" s="98"/>
      <c r="BC117" s="98"/>
      <c r="BD117" s="98"/>
      <c r="BE117" s="98"/>
      <c r="BF117" s="98"/>
      <c r="BG117" s="98"/>
      <c r="BH117" s="100">
        <v>-105774.0</v>
      </c>
      <c r="BI117" s="100">
        <v>226579.0</v>
      </c>
      <c r="BJ117" s="97" t="s">
        <v>230</v>
      </c>
      <c r="BK117" s="97" t="s">
        <v>231</v>
      </c>
      <c r="BL117" s="97" t="s">
        <v>232</v>
      </c>
      <c r="BM117" s="97">
        <v>1.0</v>
      </c>
      <c r="BN117" s="97" t="s">
        <v>250</v>
      </c>
      <c r="BO117" s="97">
        <v>1.0</v>
      </c>
      <c r="BP117" s="97" t="s">
        <v>284</v>
      </c>
      <c r="BQ117" s="97" t="s">
        <v>285</v>
      </c>
      <c r="BR117" s="97" t="s">
        <v>274</v>
      </c>
      <c r="BS117" s="97">
        <v>1.0</v>
      </c>
      <c r="BT117" s="97" t="s">
        <v>235</v>
      </c>
      <c r="BU117" s="97">
        <v>6.0</v>
      </c>
      <c r="BV117" s="97" t="s">
        <v>275</v>
      </c>
      <c r="BX117" s="97" t="s">
        <v>253</v>
      </c>
      <c r="BY117" s="99">
        <v>40714.0</v>
      </c>
      <c r="BZ117" s="98"/>
      <c r="CA117" s="98"/>
      <c r="CB117" s="97" t="s">
        <v>237</v>
      </c>
      <c r="CC117" s="97" t="s">
        <v>235</v>
      </c>
      <c r="CD117" s="98"/>
    </row>
    <row r="118" hidden="1">
      <c r="A118" s="96">
        <v>22773.0</v>
      </c>
      <c r="B118" s="97" t="s">
        <v>785</v>
      </c>
      <c r="C118" s="97" t="s">
        <v>125</v>
      </c>
      <c r="D118" s="97">
        <v>25.0</v>
      </c>
      <c r="E118" s="97" t="s">
        <v>118</v>
      </c>
      <c r="F118" s="97">
        <v>9.0</v>
      </c>
      <c r="G118" s="97" t="s">
        <v>786</v>
      </c>
      <c r="H118" s="97">
        <v>60.0</v>
      </c>
      <c r="I118" s="97" t="s">
        <v>120</v>
      </c>
      <c r="J118" s="97">
        <v>6.0</v>
      </c>
      <c r="K118" s="97" t="s">
        <v>219</v>
      </c>
      <c r="L118" s="97" t="s">
        <v>220</v>
      </c>
      <c r="M118" s="97" t="s">
        <v>221</v>
      </c>
      <c r="N118" s="97">
        <v>1.0</v>
      </c>
      <c r="O118" s="97" t="s">
        <v>308</v>
      </c>
      <c r="P118" s="97" t="s">
        <v>309</v>
      </c>
      <c r="Q118" s="97" t="s">
        <v>235</v>
      </c>
      <c r="R118" s="97">
        <v>99.0</v>
      </c>
      <c r="S118" s="98"/>
      <c r="T118" s="98"/>
      <c r="U118" s="96">
        <v>3.0</v>
      </c>
      <c r="V118" s="96">
        <v>1.0</v>
      </c>
      <c r="W118" s="96">
        <v>4.0</v>
      </c>
      <c r="X118" s="96">
        <v>0.0</v>
      </c>
      <c r="Y118" s="96">
        <v>0.0</v>
      </c>
      <c r="Z118" s="96">
        <v>0.0</v>
      </c>
      <c r="AA118" s="97" t="s">
        <v>786</v>
      </c>
      <c r="AB118" s="97">
        <v>5.0</v>
      </c>
      <c r="AC118" s="97" t="s">
        <v>243</v>
      </c>
      <c r="AD118" s="97" t="s">
        <v>315</v>
      </c>
      <c r="AE118" s="97" t="s">
        <v>290</v>
      </c>
      <c r="AF118" s="97" t="s">
        <v>291</v>
      </c>
      <c r="AG118" s="97">
        <v>25.0</v>
      </c>
      <c r="AH118" s="97" t="s">
        <v>354</v>
      </c>
      <c r="AI118" s="97" t="s">
        <v>787</v>
      </c>
      <c r="AJ118" s="98"/>
      <c r="AK118" s="97" t="s">
        <v>291</v>
      </c>
      <c r="AL118" s="98"/>
      <c r="AM118" s="97" t="s">
        <v>291</v>
      </c>
      <c r="AN118" s="97" t="s">
        <v>788</v>
      </c>
      <c r="AO118" s="97">
        <v>82560.0</v>
      </c>
      <c r="AP118" s="97" t="s">
        <v>248</v>
      </c>
      <c r="AQ118" s="97">
        <v>1.0</v>
      </c>
      <c r="AR118" s="98"/>
      <c r="AS118" s="98"/>
      <c r="AT118" s="98"/>
      <c r="AU118" s="98"/>
      <c r="AV118" s="97" t="s">
        <v>229</v>
      </c>
      <c r="AW118" s="99">
        <v>25416.0</v>
      </c>
      <c r="AX118" s="99">
        <v>25204.0</v>
      </c>
      <c r="AY118" s="98"/>
      <c r="AZ118" s="98"/>
      <c r="BA118" s="98"/>
      <c r="BB118" s="98"/>
      <c r="BC118" s="98"/>
      <c r="BD118" s="98"/>
      <c r="BE118" s="98"/>
      <c r="BF118" s="98"/>
      <c r="BG118" s="98"/>
      <c r="BH118" s="100">
        <v>-1057395.0</v>
      </c>
      <c r="BI118" s="100">
        <v>225415.0</v>
      </c>
      <c r="BJ118" s="97" t="s">
        <v>230</v>
      </c>
      <c r="BK118" s="97" t="s">
        <v>231</v>
      </c>
      <c r="BL118" s="97" t="s">
        <v>232</v>
      </c>
      <c r="BM118" s="97">
        <v>1.0</v>
      </c>
      <c r="BN118" s="97" t="s">
        <v>233</v>
      </c>
      <c r="BO118" s="97">
        <v>5.0</v>
      </c>
      <c r="BP118" s="98"/>
      <c r="BQ118" s="98"/>
      <c r="BR118" s="97" t="s">
        <v>234</v>
      </c>
      <c r="BS118" s="97">
        <v>2.0</v>
      </c>
      <c r="BT118" s="97" t="s">
        <v>235</v>
      </c>
      <c r="BU118" s="97">
        <v>6.0</v>
      </c>
      <c r="BV118" s="97" t="s">
        <v>396</v>
      </c>
      <c r="BX118" s="97" t="s">
        <v>253</v>
      </c>
      <c r="BY118" s="99">
        <v>42429.0</v>
      </c>
      <c r="BZ118" s="98"/>
      <c r="CA118" s="98"/>
      <c r="CB118" s="97" t="s">
        <v>237</v>
      </c>
      <c r="CC118" s="97" t="s">
        <v>235</v>
      </c>
      <c r="CD118" s="98"/>
    </row>
    <row r="119" hidden="1">
      <c r="A119" s="96">
        <v>22774.0</v>
      </c>
      <c r="B119" s="97" t="s">
        <v>789</v>
      </c>
      <c r="C119" s="97" t="s">
        <v>125</v>
      </c>
      <c r="D119" s="97">
        <v>25.0</v>
      </c>
      <c r="E119" s="97" t="s">
        <v>790</v>
      </c>
      <c r="F119" s="97">
        <v>10.0</v>
      </c>
      <c r="G119" s="97" t="s">
        <v>790</v>
      </c>
      <c r="H119" s="97">
        <v>1.0</v>
      </c>
      <c r="I119" s="97" t="s">
        <v>218</v>
      </c>
      <c r="J119" s="97">
        <v>1.0</v>
      </c>
      <c r="K119" s="97" t="s">
        <v>219</v>
      </c>
      <c r="L119" s="97" t="s">
        <v>220</v>
      </c>
      <c r="M119" s="97" t="s">
        <v>221</v>
      </c>
      <c r="N119" s="97">
        <v>1.0</v>
      </c>
      <c r="O119" s="97" t="s">
        <v>260</v>
      </c>
      <c r="P119" s="97" t="s">
        <v>261</v>
      </c>
      <c r="Q119" s="97" t="s">
        <v>235</v>
      </c>
      <c r="R119" s="97">
        <v>99.0</v>
      </c>
      <c r="S119" s="98"/>
      <c r="T119" s="98"/>
      <c r="U119" s="96">
        <v>2.0</v>
      </c>
      <c r="V119" s="96">
        <v>0.0</v>
      </c>
      <c r="W119" s="96">
        <v>2.0</v>
      </c>
      <c r="X119" s="96">
        <v>0.0</v>
      </c>
      <c r="Y119" s="96">
        <v>0.0</v>
      </c>
      <c r="Z119" s="96">
        <v>0.0</v>
      </c>
      <c r="AA119" s="97" t="s">
        <v>790</v>
      </c>
      <c r="AB119" s="98"/>
      <c r="AC119" s="98"/>
      <c r="AD119" s="97" t="s">
        <v>324</v>
      </c>
      <c r="AE119" s="97" t="s">
        <v>343</v>
      </c>
      <c r="AF119" s="98"/>
      <c r="AG119" s="98"/>
      <c r="AH119" s="98"/>
      <c r="AI119" s="97" t="s">
        <v>264</v>
      </c>
      <c r="AJ119" s="98"/>
      <c r="AK119" s="98"/>
      <c r="AL119" s="98"/>
      <c r="AM119" s="98"/>
      <c r="AN119" s="97" t="s">
        <v>791</v>
      </c>
      <c r="AO119" s="97">
        <v>81820.0</v>
      </c>
      <c r="AP119" s="97" t="s">
        <v>228</v>
      </c>
      <c r="AQ119" s="97">
        <v>3.0</v>
      </c>
      <c r="AR119" s="98"/>
      <c r="AS119" s="98"/>
      <c r="AT119" s="98"/>
      <c r="AU119" s="98"/>
      <c r="AV119" s="97" t="s">
        <v>229</v>
      </c>
      <c r="AW119" s="98"/>
      <c r="AX119" s="99">
        <v>49796.0</v>
      </c>
      <c r="AY119" s="98"/>
      <c r="AZ119" s="98"/>
      <c r="BA119" s="98"/>
      <c r="BB119" s="98"/>
      <c r="BC119" s="98"/>
      <c r="BD119" s="98"/>
      <c r="BE119" s="98"/>
      <c r="BF119" s="98"/>
      <c r="BG119" s="98"/>
      <c r="BH119" s="97" t="s">
        <v>792</v>
      </c>
      <c r="BI119" s="100">
        <v>264219.0</v>
      </c>
      <c r="BJ119" s="97" t="s">
        <v>230</v>
      </c>
      <c r="BK119" s="97" t="s">
        <v>231</v>
      </c>
      <c r="BL119" s="97" t="s">
        <v>232</v>
      </c>
      <c r="BM119" s="97">
        <v>1.0</v>
      </c>
      <c r="BN119" s="97" t="s">
        <v>233</v>
      </c>
      <c r="BO119" s="97">
        <v>5.0</v>
      </c>
      <c r="BP119" s="98"/>
      <c r="BQ119" s="98"/>
      <c r="BR119" s="97" t="s">
        <v>234</v>
      </c>
      <c r="BS119" s="97">
        <v>2.0</v>
      </c>
      <c r="BT119" s="97" t="s">
        <v>235</v>
      </c>
      <c r="BU119" s="97">
        <v>6.0</v>
      </c>
      <c r="BV119" s="98"/>
      <c r="BW119" s="98"/>
      <c r="BX119" s="97" t="s">
        <v>236</v>
      </c>
      <c r="BY119" s="99">
        <v>42573.0</v>
      </c>
      <c r="BZ119" s="98"/>
      <c r="CA119" s="98"/>
      <c r="CB119" s="97" t="s">
        <v>237</v>
      </c>
      <c r="CC119" s="97" t="s">
        <v>235</v>
      </c>
      <c r="CD119" s="98"/>
    </row>
    <row r="120" hidden="1">
      <c r="A120" s="96">
        <v>22775.0</v>
      </c>
      <c r="B120" s="97" t="s">
        <v>793</v>
      </c>
      <c r="C120" s="97" t="s">
        <v>125</v>
      </c>
      <c r="D120" s="97">
        <v>25.0</v>
      </c>
      <c r="E120" s="97" t="s">
        <v>790</v>
      </c>
      <c r="F120" s="97">
        <v>10.0</v>
      </c>
      <c r="G120" s="97" t="s">
        <v>794</v>
      </c>
      <c r="H120" s="97">
        <v>58.0</v>
      </c>
      <c r="I120" s="97" t="s">
        <v>218</v>
      </c>
      <c r="J120" s="97">
        <v>1.0</v>
      </c>
      <c r="K120" s="97" t="s">
        <v>219</v>
      </c>
      <c r="L120" s="97" t="s">
        <v>220</v>
      </c>
      <c r="M120" s="97" t="s">
        <v>221</v>
      </c>
      <c r="N120" s="97">
        <v>1.0</v>
      </c>
      <c r="O120" s="97" t="s">
        <v>589</v>
      </c>
      <c r="P120" s="97" t="s">
        <v>590</v>
      </c>
      <c r="Q120" s="97" t="s">
        <v>235</v>
      </c>
      <c r="R120" s="97">
        <v>99.0</v>
      </c>
      <c r="S120" s="98"/>
      <c r="T120" s="98"/>
      <c r="U120" s="96">
        <v>4.0</v>
      </c>
      <c r="V120" s="96">
        <v>1.0</v>
      </c>
      <c r="W120" s="96">
        <v>5.0</v>
      </c>
      <c r="X120" s="96">
        <v>0.0</v>
      </c>
      <c r="Y120" s="96">
        <v>0.0</v>
      </c>
      <c r="Z120" s="96">
        <v>0.0</v>
      </c>
      <c r="AA120" s="97" t="s">
        <v>794</v>
      </c>
      <c r="AB120" s="97">
        <v>5.0</v>
      </c>
      <c r="AC120" s="97" t="s">
        <v>243</v>
      </c>
      <c r="AD120" s="97" t="s">
        <v>466</v>
      </c>
      <c r="AE120" s="97" t="s">
        <v>795</v>
      </c>
      <c r="AF120" s="97" t="s">
        <v>291</v>
      </c>
      <c r="AG120" s="97">
        <v>25.0</v>
      </c>
      <c r="AH120" s="97" t="s">
        <v>354</v>
      </c>
      <c r="AI120" s="97" t="s">
        <v>794</v>
      </c>
      <c r="AJ120" s="98"/>
      <c r="AK120" s="97" t="s">
        <v>291</v>
      </c>
      <c r="AL120" s="98"/>
      <c r="AM120" s="97" t="s">
        <v>291</v>
      </c>
      <c r="AN120" s="97" t="s">
        <v>796</v>
      </c>
      <c r="AO120" s="97">
        <v>81893.0</v>
      </c>
      <c r="AP120" s="97" t="s">
        <v>248</v>
      </c>
      <c r="AQ120" s="97">
        <v>1.0</v>
      </c>
      <c r="AR120" s="98"/>
      <c r="AS120" s="98"/>
      <c r="AT120" s="98"/>
      <c r="AU120" s="98"/>
      <c r="AV120" s="97" t="s">
        <v>229</v>
      </c>
      <c r="AW120" s="98"/>
      <c r="AX120" s="99">
        <v>28764.0</v>
      </c>
      <c r="AY120" s="98"/>
      <c r="AZ120" s="98"/>
      <c r="BA120" s="98"/>
      <c r="BB120" s="98"/>
      <c r="BC120" s="98"/>
      <c r="BD120" s="98"/>
      <c r="BE120" s="98"/>
      <c r="BF120" s="98"/>
      <c r="BG120" s="98"/>
      <c r="BH120" s="100">
        <v>-1089061.0</v>
      </c>
      <c r="BI120" s="100">
        <v>259618.0</v>
      </c>
      <c r="BJ120" s="97" t="s">
        <v>230</v>
      </c>
      <c r="BK120" s="97" t="s">
        <v>231</v>
      </c>
      <c r="BL120" s="97" t="s">
        <v>232</v>
      </c>
      <c r="BM120" s="97">
        <v>1.0</v>
      </c>
      <c r="BN120" s="97" t="s">
        <v>233</v>
      </c>
      <c r="BO120" s="97">
        <v>5.0</v>
      </c>
      <c r="BP120" s="98"/>
      <c r="BQ120" s="98"/>
      <c r="BR120" s="97" t="s">
        <v>234</v>
      </c>
      <c r="BS120" s="97">
        <v>2.0</v>
      </c>
      <c r="BT120" s="97" t="s">
        <v>235</v>
      </c>
      <c r="BU120" s="97">
        <v>6.0</v>
      </c>
      <c r="BV120" s="97" t="s">
        <v>265</v>
      </c>
      <c r="BX120" s="97" t="s">
        <v>253</v>
      </c>
      <c r="BY120" s="99">
        <v>42429.0</v>
      </c>
      <c r="BZ120" s="98"/>
      <c r="CA120" s="98"/>
      <c r="CB120" s="97" t="s">
        <v>237</v>
      </c>
      <c r="CC120" s="97" t="s">
        <v>235</v>
      </c>
      <c r="CD120" s="98"/>
    </row>
    <row r="121" hidden="1">
      <c r="A121" s="96">
        <v>22776.0</v>
      </c>
      <c r="B121" s="97" t="s">
        <v>797</v>
      </c>
      <c r="C121" s="97" t="s">
        <v>125</v>
      </c>
      <c r="D121" s="97">
        <v>25.0</v>
      </c>
      <c r="E121" s="97" t="s">
        <v>790</v>
      </c>
      <c r="F121" s="97">
        <v>10.0</v>
      </c>
      <c r="G121" s="97" t="s">
        <v>798</v>
      </c>
      <c r="H121" s="97">
        <v>102.0</v>
      </c>
      <c r="I121" s="97" t="s">
        <v>218</v>
      </c>
      <c r="J121" s="97">
        <v>1.0</v>
      </c>
      <c r="K121" s="97" t="s">
        <v>219</v>
      </c>
      <c r="L121" s="97" t="s">
        <v>220</v>
      </c>
      <c r="M121" s="97" t="s">
        <v>221</v>
      </c>
      <c r="N121" s="97">
        <v>1.0</v>
      </c>
      <c r="O121" s="97" t="s">
        <v>278</v>
      </c>
      <c r="P121" s="97" t="s">
        <v>279</v>
      </c>
      <c r="Q121" s="97" t="s">
        <v>235</v>
      </c>
      <c r="R121" s="97">
        <v>99.0</v>
      </c>
      <c r="S121" s="98"/>
      <c r="T121" s="98"/>
      <c r="U121" s="96">
        <v>3.0</v>
      </c>
      <c r="V121" s="96">
        <v>0.0</v>
      </c>
      <c r="W121" s="96">
        <v>3.0</v>
      </c>
      <c r="X121" s="96">
        <v>0.0</v>
      </c>
      <c r="Y121" s="96">
        <v>0.0</v>
      </c>
      <c r="Z121" s="96">
        <v>0.0</v>
      </c>
      <c r="AA121" s="97" t="s">
        <v>799</v>
      </c>
      <c r="AC121" s="98"/>
      <c r="AD121" s="97" t="s">
        <v>800</v>
      </c>
      <c r="AE121" s="97" t="s">
        <v>343</v>
      </c>
      <c r="AF121" s="98"/>
      <c r="AG121" s="98"/>
      <c r="AH121" s="98"/>
      <c r="AI121" s="98"/>
      <c r="AJ121" s="98"/>
      <c r="AK121" s="98"/>
      <c r="AL121" s="98"/>
      <c r="AM121" s="98"/>
      <c r="AN121" s="97" t="s">
        <v>801</v>
      </c>
      <c r="AO121" s="97">
        <v>81870.0</v>
      </c>
      <c r="AP121" s="97" t="s">
        <v>248</v>
      </c>
      <c r="AQ121" s="97">
        <v>1.0</v>
      </c>
      <c r="AR121" s="98"/>
      <c r="AS121" s="98"/>
      <c r="AT121" s="98"/>
      <c r="AU121" s="98"/>
      <c r="AV121" s="97" t="s">
        <v>229</v>
      </c>
      <c r="AW121" s="98"/>
      <c r="AX121" s="99">
        <v>26696.0</v>
      </c>
      <c r="AY121" s="98"/>
      <c r="AZ121" s="98"/>
      <c r="BA121" s="98"/>
      <c r="BB121" s="98"/>
      <c r="BC121" s="98"/>
      <c r="BD121" s="98"/>
      <c r="BE121" s="98"/>
      <c r="BF121" s="98"/>
      <c r="BG121" s="98"/>
      <c r="BH121" s="100">
        <v>-108953.0</v>
      </c>
      <c r="BI121" s="100">
        <v>262265.0</v>
      </c>
      <c r="BJ121" s="97" t="s">
        <v>230</v>
      </c>
      <c r="BK121" s="97" t="s">
        <v>231</v>
      </c>
      <c r="BL121" s="97" t="s">
        <v>232</v>
      </c>
      <c r="BM121" s="97">
        <v>1.0</v>
      </c>
      <c r="BN121" s="97" t="s">
        <v>233</v>
      </c>
      <c r="BO121" s="97">
        <v>5.0</v>
      </c>
      <c r="BP121" s="98"/>
      <c r="BQ121" s="98"/>
      <c r="BR121" s="97" t="s">
        <v>234</v>
      </c>
      <c r="BS121" s="97">
        <v>2.0</v>
      </c>
      <c r="BT121" s="97" t="s">
        <v>235</v>
      </c>
      <c r="BU121" s="97">
        <v>6.0</v>
      </c>
      <c r="BV121" s="97" t="s">
        <v>299</v>
      </c>
      <c r="BX121" s="97" t="s">
        <v>253</v>
      </c>
      <c r="BY121" s="99">
        <v>40714.0</v>
      </c>
      <c r="BZ121" s="98"/>
      <c r="CA121" s="98"/>
      <c r="CB121" s="97" t="s">
        <v>237</v>
      </c>
      <c r="CC121" s="97" t="s">
        <v>235</v>
      </c>
      <c r="CD121" s="98"/>
    </row>
    <row r="122" hidden="1">
      <c r="A122" s="96">
        <v>22777.0</v>
      </c>
      <c r="B122" s="97" t="s">
        <v>802</v>
      </c>
      <c r="C122" s="97" t="s">
        <v>125</v>
      </c>
      <c r="D122" s="97">
        <v>25.0</v>
      </c>
      <c r="E122" s="97" t="s">
        <v>790</v>
      </c>
      <c r="F122" s="97">
        <v>10.0</v>
      </c>
      <c r="G122" s="97" t="s">
        <v>803</v>
      </c>
      <c r="H122" s="97">
        <v>148.0</v>
      </c>
      <c r="I122" s="97" t="s">
        <v>218</v>
      </c>
      <c r="J122" s="97">
        <v>1.0</v>
      </c>
      <c r="K122" s="97" t="s">
        <v>219</v>
      </c>
      <c r="L122" s="97" t="s">
        <v>220</v>
      </c>
      <c r="M122" s="97" t="s">
        <v>221</v>
      </c>
      <c r="N122" s="97">
        <v>1.0</v>
      </c>
      <c r="O122" s="97" t="s">
        <v>268</v>
      </c>
      <c r="P122" s="97" t="s">
        <v>269</v>
      </c>
      <c r="Q122" s="97" t="s">
        <v>235</v>
      </c>
      <c r="R122" s="97">
        <v>99.0</v>
      </c>
      <c r="S122" s="98"/>
      <c r="T122" s="98"/>
      <c r="U122" s="96">
        <v>1.0</v>
      </c>
      <c r="V122" s="96">
        <v>0.0</v>
      </c>
      <c r="W122" s="96">
        <v>1.0</v>
      </c>
      <c r="X122" s="96">
        <v>0.0</v>
      </c>
      <c r="Y122" s="96">
        <v>0.0</v>
      </c>
      <c r="Z122" s="96">
        <v>0.0</v>
      </c>
      <c r="AA122" s="97" t="s">
        <v>804</v>
      </c>
      <c r="AB122" s="97">
        <v>5.0</v>
      </c>
      <c r="AC122" s="97" t="s">
        <v>243</v>
      </c>
      <c r="AD122" s="97" t="s">
        <v>622</v>
      </c>
      <c r="AE122" s="97" t="s">
        <v>290</v>
      </c>
      <c r="AF122" s="97" t="s">
        <v>291</v>
      </c>
      <c r="AG122" s="97">
        <v>25.0</v>
      </c>
      <c r="AH122" s="97" t="s">
        <v>354</v>
      </c>
      <c r="AI122" s="97" t="s">
        <v>803</v>
      </c>
      <c r="AJ122" s="98"/>
      <c r="AK122" s="97" t="s">
        <v>291</v>
      </c>
      <c r="AL122" s="98"/>
      <c r="AM122" s="97" t="s">
        <v>291</v>
      </c>
      <c r="AN122" s="97" t="s">
        <v>805</v>
      </c>
      <c r="AO122" s="97">
        <v>81872.0</v>
      </c>
      <c r="AP122" s="97" t="s">
        <v>248</v>
      </c>
      <c r="AQ122" s="97">
        <v>1.0</v>
      </c>
      <c r="AR122" s="98"/>
      <c r="AS122" s="98"/>
      <c r="AT122" s="98"/>
      <c r="AU122" s="98"/>
      <c r="AV122" s="97" t="s">
        <v>229</v>
      </c>
      <c r="AW122" s="98"/>
      <c r="AX122" s="99">
        <v>36557.0</v>
      </c>
      <c r="AY122" s="98"/>
      <c r="AZ122" s="98"/>
      <c r="BA122" s="98"/>
      <c r="BB122" s="98"/>
      <c r="BC122" s="98"/>
      <c r="BD122" s="98"/>
      <c r="BE122" s="98"/>
      <c r="BF122" s="98"/>
      <c r="BG122" s="98"/>
      <c r="BH122" s="100">
        <v>-1088597.0</v>
      </c>
      <c r="BI122" s="100">
        <v>260311.0</v>
      </c>
      <c r="BJ122" s="97" t="s">
        <v>230</v>
      </c>
      <c r="BK122" s="97" t="s">
        <v>231</v>
      </c>
      <c r="BL122" s="97" t="s">
        <v>232</v>
      </c>
      <c r="BM122" s="97">
        <v>1.0</v>
      </c>
      <c r="BN122" s="97" t="s">
        <v>233</v>
      </c>
      <c r="BO122" s="97">
        <v>5.0</v>
      </c>
      <c r="BP122" s="98"/>
      <c r="BQ122" s="98"/>
      <c r="BR122" s="97" t="s">
        <v>274</v>
      </c>
      <c r="BS122" s="97">
        <v>1.0</v>
      </c>
      <c r="BT122" s="97" t="s">
        <v>235</v>
      </c>
      <c r="BU122" s="97">
        <v>6.0</v>
      </c>
      <c r="BV122" s="97" t="s">
        <v>299</v>
      </c>
      <c r="BX122" s="97" t="s">
        <v>253</v>
      </c>
      <c r="BY122" s="99">
        <v>40714.0</v>
      </c>
      <c r="BZ122" s="98"/>
      <c r="CA122" s="98"/>
      <c r="CB122" s="97" t="s">
        <v>237</v>
      </c>
      <c r="CC122" s="97" t="s">
        <v>235</v>
      </c>
      <c r="CD122" s="98"/>
    </row>
    <row r="123" hidden="1">
      <c r="A123" s="96">
        <v>22778.0</v>
      </c>
      <c r="B123" s="97" t="s">
        <v>806</v>
      </c>
      <c r="C123" s="97" t="s">
        <v>125</v>
      </c>
      <c r="D123" s="97">
        <v>25.0</v>
      </c>
      <c r="E123" s="97" t="s">
        <v>790</v>
      </c>
      <c r="F123" s="97">
        <v>10.0</v>
      </c>
      <c r="G123" s="97" t="s">
        <v>807</v>
      </c>
      <c r="H123" s="97">
        <v>179.0</v>
      </c>
      <c r="I123" s="97" t="s">
        <v>218</v>
      </c>
      <c r="J123" s="97">
        <v>1.0</v>
      </c>
      <c r="K123" s="97" t="s">
        <v>219</v>
      </c>
      <c r="L123" s="97" t="s">
        <v>220</v>
      </c>
      <c r="M123" s="97" t="s">
        <v>221</v>
      </c>
      <c r="N123" s="97">
        <v>1.0</v>
      </c>
      <c r="O123" s="97" t="s">
        <v>568</v>
      </c>
      <c r="P123" s="97" t="s">
        <v>569</v>
      </c>
      <c r="Q123" s="97" t="s">
        <v>235</v>
      </c>
      <c r="R123" s="97">
        <v>99.0</v>
      </c>
      <c r="S123" s="98"/>
      <c r="T123" s="98"/>
      <c r="U123" s="96">
        <v>5.0</v>
      </c>
      <c r="V123" s="96">
        <v>1.0</v>
      </c>
      <c r="W123" s="96">
        <v>6.0</v>
      </c>
      <c r="X123" s="96">
        <v>0.0</v>
      </c>
      <c r="Y123" s="96">
        <v>0.0</v>
      </c>
      <c r="Z123" s="96">
        <v>0.0</v>
      </c>
      <c r="AA123" s="97" t="s">
        <v>807</v>
      </c>
      <c r="AB123" s="97">
        <v>24.0</v>
      </c>
      <c r="AC123" s="97" t="s">
        <v>488</v>
      </c>
      <c r="AD123" s="97" t="s">
        <v>808</v>
      </c>
      <c r="AE123" s="97" t="s">
        <v>809</v>
      </c>
      <c r="AF123" s="97" t="s">
        <v>291</v>
      </c>
      <c r="AG123" s="97">
        <v>7.0</v>
      </c>
      <c r="AH123" s="97" t="s">
        <v>325</v>
      </c>
      <c r="AI123" s="97" t="s">
        <v>810</v>
      </c>
      <c r="AJ123" s="98"/>
      <c r="AK123" s="97" t="s">
        <v>291</v>
      </c>
      <c r="AL123" s="98"/>
      <c r="AM123" s="97" t="s">
        <v>291</v>
      </c>
      <c r="AN123" s="97" t="s">
        <v>811</v>
      </c>
      <c r="AO123" s="97">
        <v>81800.0</v>
      </c>
      <c r="AP123" s="97" t="s">
        <v>248</v>
      </c>
      <c r="AQ123" s="97">
        <v>1.0</v>
      </c>
      <c r="AR123" s="98"/>
      <c r="AS123" s="98"/>
      <c r="AT123" s="98"/>
      <c r="AU123" s="98"/>
      <c r="AV123" s="97" t="s">
        <v>229</v>
      </c>
      <c r="AW123" s="98"/>
      <c r="AX123" s="99">
        <v>21064.0</v>
      </c>
      <c r="AY123" s="98"/>
      <c r="AZ123" s="98"/>
      <c r="BA123" s="98"/>
      <c r="BB123" s="98"/>
      <c r="BC123" s="98"/>
      <c r="BD123" s="98"/>
      <c r="BE123" s="98"/>
      <c r="BF123" s="98"/>
      <c r="BG123" s="98"/>
      <c r="BH123" s="100">
        <v>-1087715.0</v>
      </c>
      <c r="BI123" s="100">
        <v>26073.0</v>
      </c>
      <c r="BJ123" s="97" t="s">
        <v>230</v>
      </c>
      <c r="BK123" s="97" t="s">
        <v>231</v>
      </c>
      <c r="BL123" s="97" t="s">
        <v>232</v>
      </c>
      <c r="BM123" s="97">
        <v>1.0</v>
      </c>
      <c r="BN123" s="97" t="s">
        <v>233</v>
      </c>
      <c r="BO123" s="97">
        <v>5.0</v>
      </c>
      <c r="BP123" s="98"/>
      <c r="BQ123" s="98"/>
      <c r="BR123" s="97" t="s">
        <v>234</v>
      </c>
      <c r="BS123" s="97">
        <v>2.0</v>
      </c>
      <c r="BT123" s="97" t="s">
        <v>235</v>
      </c>
      <c r="BU123" s="97">
        <v>6.0</v>
      </c>
      <c r="BV123" s="97" t="s">
        <v>312</v>
      </c>
      <c r="BX123" s="97" t="s">
        <v>253</v>
      </c>
      <c r="BY123" s="99">
        <v>42429.0</v>
      </c>
      <c r="BZ123" s="98"/>
      <c r="CA123" s="98"/>
      <c r="CB123" s="97" t="s">
        <v>237</v>
      </c>
      <c r="CC123" s="97" t="s">
        <v>235</v>
      </c>
      <c r="CD123" s="98"/>
    </row>
    <row r="124" hidden="1">
      <c r="A124" s="96">
        <v>22779.0</v>
      </c>
      <c r="B124" s="97" t="s">
        <v>812</v>
      </c>
      <c r="C124" s="97" t="s">
        <v>125</v>
      </c>
      <c r="D124" s="97">
        <v>25.0</v>
      </c>
      <c r="E124" s="97" t="s">
        <v>790</v>
      </c>
      <c r="F124" s="97">
        <v>10.0</v>
      </c>
      <c r="G124" s="97" t="s">
        <v>813</v>
      </c>
      <c r="H124" s="97">
        <v>441.0</v>
      </c>
      <c r="I124" s="97" t="s">
        <v>218</v>
      </c>
      <c r="J124" s="97">
        <v>1.0</v>
      </c>
      <c r="K124" s="97" t="s">
        <v>219</v>
      </c>
      <c r="L124" s="97" t="s">
        <v>220</v>
      </c>
      <c r="M124" s="97" t="s">
        <v>221</v>
      </c>
      <c r="N124" s="97">
        <v>1.0</v>
      </c>
      <c r="O124" s="97" t="s">
        <v>399</v>
      </c>
      <c r="P124" s="97" t="s">
        <v>400</v>
      </c>
      <c r="Q124" s="97" t="s">
        <v>235</v>
      </c>
      <c r="R124" s="97">
        <v>99.0</v>
      </c>
      <c r="S124" s="98"/>
      <c r="T124" s="98"/>
      <c r="U124" s="96">
        <v>0.0</v>
      </c>
      <c r="V124" s="96">
        <v>0.0</v>
      </c>
      <c r="W124" s="96">
        <v>0.0</v>
      </c>
      <c r="X124" s="96">
        <v>0.0</v>
      </c>
      <c r="Y124" s="96">
        <v>0.0</v>
      </c>
      <c r="Z124" s="96">
        <v>0.0</v>
      </c>
      <c r="AA124" s="97" t="s">
        <v>814</v>
      </c>
      <c r="AD124" s="97" t="s">
        <v>711</v>
      </c>
      <c r="AF124" s="98"/>
      <c r="AG124" s="98"/>
      <c r="AH124" s="98"/>
      <c r="AI124" s="98"/>
      <c r="AJ124" s="98"/>
      <c r="AK124" s="98"/>
      <c r="AL124" s="98"/>
      <c r="AM124" s="98"/>
      <c r="AN124" s="97" t="s">
        <v>712</v>
      </c>
      <c r="AO124" s="97">
        <v>81200.0</v>
      </c>
      <c r="AP124" s="97" t="s">
        <v>228</v>
      </c>
      <c r="AQ124" s="97">
        <v>3.0</v>
      </c>
      <c r="AR124" s="98"/>
      <c r="AS124" s="98"/>
      <c r="AT124" s="98"/>
      <c r="AU124" s="98"/>
      <c r="AV124" s="97" t="s">
        <v>229</v>
      </c>
      <c r="AW124" s="98"/>
      <c r="AX124" s="99">
        <v>35431.0</v>
      </c>
      <c r="AY124" s="97" t="s">
        <v>405</v>
      </c>
      <c r="AZ124" s="97" t="s">
        <v>405</v>
      </c>
      <c r="BA124" s="97" t="s">
        <v>405</v>
      </c>
      <c r="BB124" s="97" t="s">
        <v>406</v>
      </c>
      <c r="BC124" s="97" t="s">
        <v>407</v>
      </c>
      <c r="BD124" s="97" t="s">
        <v>408</v>
      </c>
      <c r="BE124" s="97" t="s">
        <v>409</v>
      </c>
      <c r="BF124" s="97" t="s">
        <v>410</v>
      </c>
      <c r="BG124" s="97">
        <v>0.0</v>
      </c>
      <c r="BH124" s="100">
        <v>-108891.0</v>
      </c>
      <c r="BI124" s="100">
        <v>258911.0</v>
      </c>
      <c r="BJ124" s="97" t="s">
        <v>230</v>
      </c>
      <c r="BK124" s="97" t="s">
        <v>231</v>
      </c>
      <c r="BL124" s="97" t="s">
        <v>232</v>
      </c>
      <c r="BM124" s="97">
        <v>1.0</v>
      </c>
      <c r="BN124" s="97" t="s">
        <v>233</v>
      </c>
      <c r="BO124" s="97">
        <v>5.0</v>
      </c>
      <c r="BP124" s="98"/>
      <c r="BQ124" s="98"/>
      <c r="BR124" s="97" t="s">
        <v>274</v>
      </c>
      <c r="BS124" s="97">
        <v>1.0</v>
      </c>
      <c r="BT124" s="97" t="s">
        <v>235</v>
      </c>
      <c r="BU124" s="97">
        <v>6.0</v>
      </c>
      <c r="BV124" s="98"/>
      <c r="BW124" s="98"/>
      <c r="BX124" s="97" t="s">
        <v>236</v>
      </c>
      <c r="BY124" s="99">
        <v>40708.0</v>
      </c>
      <c r="BZ124" s="98"/>
      <c r="CA124" s="98"/>
      <c r="CB124" s="97" t="s">
        <v>237</v>
      </c>
      <c r="CC124" s="97" t="s">
        <v>235</v>
      </c>
      <c r="CD124" s="98"/>
    </row>
    <row r="125" hidden="1">
      <c r="A125" s="96">
        <v>22780.0</v>
      </c>
      <c r="B125" s="97" t="s">
        <v>815</v>
      </c>
      <c r="C125" s="97" t="s">
        <v>125</v>
      </c>
      <c r="D125" s="97">
        <v>25.0</v>
      </c>
      <c r="E125" s="97" t="s">
        <v>790</v>
      </c>
      <c r="F125" s="97">
        <v>10.0</v>
      </c>
      <c r="G125" s="97" t="s">
        <v>816</v>
      </c>
      <c r="H125" s="97">
        <v>204.0</v>
      </c>
      <c r="I125" s="97" t="s">
        <v>218</v>
      </c>
      <c r="J125" s="97">
        <v>1.0</v>
      </c>
      <c r="K125" s="97" t="s">
        <v>219</v>
      </c>
      <c r="L125" s="97" t="s">
        <v>220</v>
      </c>
      <c r="M125" s="97" t="s">
        <v>221</v>
      </c>
      <c r="N125" s="97">
        <v>1.0</v>
      </c>
      <c r="O125" s="97" t="s">
        <v>399</v>
      </c>
      <c r="P125" s="97" t="s">
        <v>400</v>
      </c>
      <c r="Q125" s="97" t="s">
        <v>235</v>
      </c>
      <c r="R125" s="97">
        <v>99.0</v>
      </c>
      <c r="S125" s="98"/>
      <c r="T125" s="98"/>
      <c r="U125" s="96">
        <v>0.0</v>
      </c>
      <c r="V125" s="96">
        <v>0.0</v>
      </c>
      <c r="W125" s="96">
        <v>0.0</v>
      </c>
      <c r="X125" s="96">
        <v>0.0</v>
      </c>
      <c r="Y125" s="96">
        <v>0.0</v>
      </c>
      <c r="Z125" s="96">
        <v>0.0</v>
      </c>
      <c r="AA125" s="97" t="s">
        <v>817</v>
      </c>
      <c r="AC125" s="98"/>
      <c r="AD125" s="97" t="s">
        <v>711</v>
      </c>
      <c r="AF125" s="98"/>
      <c r="AG125" s="98"/>
      <c r="AH125" s="98"/>
      <c r="AI125" s="98"/>
      <c r="AJ125" s="98"/>
      <c r="AK125" s="98"/>
      <c r="AL125" s="98"/>
      <c r="AM125" s="98"/>
      <c r="AN125" s="97" t="s">
        <v>712</v>
      </c>
      <c r="AO125" s="97">
        <v>81200.0</v>
      </c>
      <c r="AP125" s="97" t="s">
        <v>228</v>
      </c>
      <c r="AQ125" s="97">
        <v>3.0</v>
      </c>
      <c r="AR125" s="98"/>
      <c r="AS125" s="98"/>
      <c r="AT125" s="98"/>
      <c r="AU125" s="98"/>
      <c r="AV125" s="97" t="s">
        <v>229</v>
      </c>
      <c r="AW125" s="98"/>
      <c r="AX125" s="99">
        <v>36861.0</v>
      </c>
      <c r="AY125" s="97" t="s">
        <v>405</v>
      </c>
      <c r="AZ125" s="97" t="s">
        <v>405</v>
      </c>
      <c r="BA125" s="97" t="s">
        <v>405</v>
      </c>
      <c r="BB125" s="97" t="s">
        <v>406</v>
      </c>
      <c r="BC125" s="97" t="s">
        <v>407</v>
      </c>
      <c r="BD125" s="97" t="s">
        <v>408</v>
      </c>
      <c r="BE125" s="97" t="s">
        <v>409</v>
      </c>
      <c r="BF125" s="97" t="s">
        <v>410</v>
      </c>
      <c r="BG125" s="97">
        <v>0.0</v>
      </c>
      <c r="BH125" s="100">
        <v>-108698.0</v>
      </c>
      <c r="BI125" s="100">
        <v>265611.0</v>
      </c>
      <c r="BJ125" s="97" t="s">
        <v>230</v>
      </c>
      <c r="BK125" s="97" t="s">
        <v>231</v>
      </c>
      <c r="BL125" s="97" t="s">
        <v>232</v>
      </c>
      <c r="BM125" s="97">
        <v>1.0</v>
      </c>
      <c r="BN125" s="97" t="s">
        <v>233</v>
      </c>
      <c r="BO125" s="97">
        <v>5.0</v>
      </c>
      <c r="BP125" s="98"/>
      <c r="BQ125" s="98"/>
      <c r="BR125" s="97" t="s">
        <v>274</v>
      </c>
      <c r="BS125" s="97">
        <v>1.0</v>
      </c>
      <c r="BT125" s="97" t="s">
        <v>235</v>
      </c>
      <c r="BU125" s="97">
        <v>6.0</v>
      </c>
      <c r="BV125" s="98"/>
      <c r="BW125" s="98"/>
      <c r="BX125" s="97" t="s">
        <v>236</v>
      </c>
      <c r="BY125" s="99">
        <v>40708.0</v>
      </c>
      <c r="BZ125" s="98"/>
      <c r="CA125" s="98"/>
      <c r="CB125" s="97" t="s">
        <v>237</v>
      </c>
      <c r="CC125" s="97" t="s">
        <v>235</v>
      </c>
      <c r="CD125" s="98"/>
    </row>
    <row r="126" hidden="1">
      <c r="A126" s="96">
        <v>22781.0</v>
      </c>
      <c r="B126" s="97" t="s">
        <v>818</v>
      </c>
      <c r="C126" s="97" t="s">
        <v>125</v>
      </c>
      <c r="D126" s="97">
        <v>25.0</v>
      </c>
      <c r="E126" s="97" t="s">
        <v>119</v>
      </c>
      <c r="F126" s="97">
        <v>11.0</v>
      </c>
      <c r="G126" s="97" t="s">
        <v>119</v>
      </c>
      <c r="H126" s="97">
        <v>1.0</v>
      </c>
      <c r="I126" s="97" t="s">
        <v>119</v>
      </c>
      <c r="J126" s="97">
        <v>2.0</v>
      </c>
      <c r="K126" s="97" t="s">
        <v>219</v>
      </c>
      <c r="L126" s="97" t="s">
        <v>220</v>
      </c>
      <c r="M126" s="97" t="s">
        <v>239</v>
      </c>
      <c r="N126" s="97">
        <v>2.0</v>
      </c>
      <c r="O126" s="97" t="s">
        <v>240</v>
      </c>
      <c r="P126" s="97" t="s">
        <v>241</v>
      </c>
      <c r="Q126" s="97" t="s">
        <v>235</v>
      </c>
      <c r="R126" s="97">
        <v>99.0</v>
      </c>
      <c r="S126" s="98"/>
      <c r="T126" s="98"/>
      <c r="U126" s="96">
        <v>19.0</v>
      </c>
      <c r="V126" s="96">
        <v>0.0</v>
      </c>
      <c r="W126" s="96">
        <v>19.0</v>
      </c>
      <c r="X126" s="96">
        <v>41.0</v>
      </c>
      <c r="Y126" s="96">
        <v>0.0</v>
      </c>
      <c r="Z126" s="96">
        <v>41.0</v>
      </c>
      <c r="AA126" s="97" t="s">
        <v>819</v>
      </c>
      <c r="AC126" s="98"/>
      <c r="AD126" s="97" t="s">
        <v>820</v>
      </c>
      <c r="AF126" s="98"/>
      <c r="AG126" s="98"/>
      <c r="AH126" s="98"/>
      <c r="AI126" s="98"/>
      <c r="AJ126" s="98"/>
      <c r="AK126" s="98"/>
      <c r="AL126" s="98"/>
      <c r="AM126" s="98"/>
      <c r="AN126" s="97" t="s">
        <v>821</v>
      </c>
      <c r="AO126" s="97">
        <v>81980.0</v>
      </c>
      <c r="AP126" s="97" t="s">
        <v>248</v>
      </c>
      <c r="AQ126" s="97">
        <v>1.0</v>
      </c>
      <c r="AR126" s="98"/>
      <c r="AS126" s="98"/>
      <c r="AT126" s="98"/>
      <c r="AU126" s="98"/>
      <c r="AV126" s="97" t="s">
        <v>229</v>
      </c>
      <c r="AW126" s="98"/>
      <c r="AX126" s="99">
        <v>34912.0</v>
      </c>
      <c r="AY126" s="98"/>
      <c r="AZ126" s="98"/>
      <c r="BA126" s="98"/>
      <c r="BB126" s="98"/>
      <c r="BC126" s="98"/>
      <c r="BD126" s="98"/>
      <c r="BE126" s="98"/>
      <c r="BF126" s="98"/>
      <c r="BG126" s="98"/>
      <c r="BH126" s="100">
        <v>-1.08475102074662E16</v>
      </c>
      <c r="BI126" s="100">
        <v>2.55530892892621E16</v>
      </c>
      <c r="BJ126" s="97" t="s">
        <v>230</v>
      </c>
      <c r="BK126" s="97" t="s">
        <v>231</v>
      </c>
      <c r="BL126" s="97" t="s">
        <v>249</v>
      </c>
      <c r="BM126" s="97">
        <v>2.0</v>
      </c>
      <c r="BN126" s="97" t="s">
        <v>250</v>
      </c>
      <c r="BO126" s="97">
        <v>1.0</v>
      </c>
      <c r="BP126" s="97" t="s">
        <v>284</v>
      </c>
      <c r="BQ126" s="97" t="s">
        <v>822</v>
      </c>
      <c r="BR126" s="97" t="s">
        <v>234</v>
      </c>
      <c r="BS126" s="97">
        <v>2.0</v>
      </c>
      <c r="BT126" s="97" t="s">
        <v>235</v>
      </c>
      <c r="BU126" s="97">
        <v>6.0</v>
      </c>
      <c r="BV126" s="98"/>
      <c r="BW126" s="98"/>
      <c r="BX126" s="97" t="s">
        <v>253</v>
      </c>
      <c r="BY126" s="99">
        <v>40700.0</v>
      </c>
      <c r="BZ126" s="98"/>
      <c r="CA126" s="98"/>
      <c r="CB126" s="97" t="s">
        <v>237</v>
      </c>
      <c r="CC126" s="97" t="s">
        <v>235</v>
      </c>
      <c r="CD126" s="98"/>
    </row>
    <row r="127" hidden="1">
      <c r="A127" s="96">
        <v>22782.0</v>
      </c>
      <c r="B127" s="97" t="s">
        <v>823</v>
      </c>
      <c r="C127" s="97" t="s">
        <v>125</v>
      </c>
      <c r="D127" s="97">
        <v>25.0</v>
      </c>
      <c r="E127" s="97" t="s">
        <v>119</v>
      </c>
      <c r="F127" s="97">
        <v>11.0</v>
      </c>
      <c r="G127" s="97" t="s">
        <v>119</v>
      </c>
      <c r="H127" s="97">
        <v>1.0</v>
      </c>
      <c r="I127" s="97" t="s">
        <v>119</v>
      </c>
      <c r="J127" s="97">
        <v>2.0</v>
      </c>
      <c r="K127" s="97" t="s">
        <v>219</v>
      </c>
      <c r="L127" s="97" t="s">
        <v>220</v>
      </c>
      <c r="M127" s="97" t="s">
        <v>221</v>
      </c>
      <c r="N127" s="97">
        <v>1.0</v>
      </c>
      <c r="O127" s="97" t="s">
        <v>770</v>
      </c>
      <c r="P127" s="97" t="s">
        <v>771</v>
      </c>
      <c r="Q127" s="97" t="s">
        <v>235</v>
      </c>
      <c r="R127" s="97">
        <v>99.0</v>
      </c>
      <c r="S127" s="98"/>
      <c r="T127" s="98"/>
      <c r="U127" s="96">
        <v>1.0</v>
      </c>
      <c r="V127" s="96">
        <v>0.0</v>
      </c>
      <c r="W127" s="96">
        <v>1.0</v>
      </c>
      <c r="X127" s="96">
        <v>0.0</v>
      </c>
      <c r="Y127" s="96">
        <v>0.0</v>
      </c>
      <c r="Z127" s="96">
        <v>0.0</v>
      </c>
      <c r="AA127" s="97" t="s">
        <v>119</v>
      </c>
      <c r="AB127" s="98"/>
      <c r="AC127" s="98"/>
      <c r="AD127" s="97" t="s">
        <v>824</v>
      </c>
      <c r="AF127" s="98"/>
      <c r="AG127" s="98"/>
      <c r="AH127" s="98"/>
      <c r="AI127" s="97" t="s">
        <v>362</v>
      </c>
      <c r="AJ127" s="98"/>
      <c r="AK127" s="98"/>
      <c r="AL127" s="98"/>
      <c r="AM127" s="98"/>
      <c r="AN127" s="97" t="s">
        <v>825</v>
      </c>
      <c r="AO127" s="97">
        <v>81000.0</v>
      </c>
      <c r="AP127" s="97" t="s">
        <v>248</v>
      </c>
      <c r="AQ127" s="97">
        <v>1.0</v>
      </c>
      <c r="AR127" s="98"/>
      <c r="AS127" s="98"/>
      <c r="AT127" s="98"/>
      <c r="AU127" s="98"/>
      <c r="AV127" s="97" t="s">
        <v>229</v>
      </c>
      <c r="AW127" s="98"/>
      <c r="AX127" s="99">
        <v>21245.0</v>
      </c>
      <c r="AY127" s="98"/>
      <c r="AZ127" s="98"/>
      <c r="BA127" s="98"/>
      <c r="BB127" s="98"/>
      <c r="BC127" s="98"/>
      <c r="BD127" s="98"/>
      <c r="BE127" s="98"/>
      <c r="BF127" s="98"/>
      <c r="BG127" s="98"/>
      <c r="BH127" s="100">
        <v>-108465.0</v>
      </c>
      <c r="BI127" s="100">
        <v>255617.0</v>
      </c>
      <c r="BJ127" s="97" t="s">
        <v>230</v>
      </c>
      <c r="BK127" s="97" t="s">
        <v>231</v>
      </c>
      <c r="BL127" s="97" t="s">
        <v>232</v>
      </c>
      <c r="BM127" s="97">
        <v>1.0</v>
      </c>
      <c r="BN127" s="97" t="s">
        <v>233</v>
      </c>
      <c r="BO127" s="97">
        <v>5.0</v>
      </c>
      <c r="BP127" s="98"/>
      <c r="BQ127" s="98"/>
      <c r="BR127" s="97" t="s">
        <v>234</v>
      </c>
      <c r="BS127" s="97">
        <v>2.0</v>
      </c>
      <c r="BT127" s="97" t="s">
        <v>235</v>
      </c>
      <c r="BU127" s="97">
        <v>6.0</v>
      </c>
      <c r="BV127" s="98"/>
      <c r="BW127" s="98"/>
      <c r="BX127" s="97" t="s">
        <v>253</v>
      </c>
      <c r="BY127" s="99">
        <v>40708.0</v>
      </c>
      <c r="BZ127" s="98"/>
      <c r="CA127" s="98"/>
      <c r="CB127" s="97" t="s">
        <v>237</v>
      </c>
      <c r="CC127" s="97" t="s">
        <v>235</v>
      </c>
      <c r="CD127" s="98"/>
    </row>
    <row r="128" hidden="1">
      <c r="A128" s="96">
        <v>22783.0</v>
      </c>
      <c r="B128" s="97" t="s">
        <v>826</v>
      </c>
      <c r="C128" s="97" t="s">
        <v>125</v>
      </c>
      <c r="D128" s="97">
        <v>25.0</v>
      </c>
      <c r="E128" s="97" t="s">
        <v>119</v>
      </c>
      <c r="F128" s="97">
        <v>11.0</v>
      </c>
      <c r="G128" s="97" t="s">
        <v>827</v>
      </c>
      <c r="H128" s="97">
        <v>35.0</v>
      </c>
      <c r="I128" s="97" t="s">
        <v>119</v>
      </c>
      <c r="J128" s="97">
        <v>2.0</v>
      </c>
      <c r="K128" s="97" t="s">
        <v>219</v>
      </c>
      <c r="L128" s="97" t="s">
        <v>220</v>
      </c>
      <c r="M128" s="97" t="s">
        <v>221</v>
      </c>
      <c r="N128" s="97">
        <v>1.0</v>
      </c>
      <c r="O128" s="97" t="s">
        <v>308</v>
      </c>
      <c r="P128" s="97" t="s">
        <v>309</v>
      </c>
      <c r="Q128" s="97" t="s">
        <v>235</v>
      </c>
      <c r="R128" s="97">
        <v>99.0</v>
      </c>
      <c r="S128" s="98"/>
      <c r="T128" s="98"/>
      <c r="U128" s="96">
        <v>3.0</v>
      </c>
      <c r="V128" s="96">
        <v>0.0</v>
      </c>
      <c r="W128" s="96">
        <v>3.0</v>
      </c>
      <c r="X128" s="96">
        <v>0.0</v>
      </c>
      <c r="Y128" s="96">
        <v>0.0</v>
      </c>
      <c r="Z128" s="96">
        <v>0.0</v>
      </c>
      <c r="AA128" s="97" t="s">
        <v>827</v>
      </c>
      <c r="AB128" s="97">
        <v>5.0</v>
      </c>
      <c r="AC128" s="97" t="s">
        <v>243</v>
      </c>
      <c r="AD128" s="97" t="s">
        <v>828</v>
      </c>
      <c r="AE128" s="97" t="s">
        <v>290</v>
      </c>
      <c r="AF128" s="97" t="s">
        <v>291</v>
      </c>
      <c r="AG128" s="97">
        <v>25.0</v>
      </c>
      <c r="AH128" s="97" t="s">
        <v>354</v>
      </c>
      <c r="AI128" s="97" t="s">
        <v>829</v>
      </c>
      <c r="AK128" s="97" t="s">
        <v>291</v>
      </c>
      <c r="AL128" s="98"/>
      <c r="AM128" s="97" t="s">
        <v>291</v>
      </c>
      <c r="AN128" s="97" t="s">
        <v>830</v>
      </c>
      <c r="AO128" s="97">
        <v>81121.0</v>
      </c>
      <c r="AP128" s="97" t="s">
        <v>248</v>
      </c>
      <c r="AQ128" s="97">
        <v>1.0</v>
      </c>
      <c r="AR128" s="98"/>
      <c r="AS128" s="98"/>
      <c r="AT128" s="98"/>
      <c r="AU128" s="98"/>
      <c r="AV128" s="97" t="s">
        <v>229</v>
      </c>
      <c r="AW128" s="98"/>
      <c r="AX128" s="99">
        <v>29068.0</v>
      </c>
      <c r="AY128" s="98"/>
      <c r="AZ128" s="98"/>
      <c r="BA128" s="98"/>
      <c r="BB128" s="98"/>
      <c r="BC128" s="98"/>
      <c r="BD128" s="98"/>
      <c r="BE128" s="98"/>
      <c r="BF128" s="98"/>
      <c r="BG128" s="98"/>
      <c r="BH128" s="100">
        <v>-1087168.0</v>
      </c>
      <c r="BI128" s="100">
        <v>257069.0</v>
      </c>
      <c r="BJ128" s="97" t="s">
        <v>230</v>
      </c>
      <c r="BK128" s="97" t="s">
        <v>231</v>
      </c>
      <c r="BL128" s="97" t="s">
        <v>232</v>
      </c>
      <c r="BM128" s="97">
        <v>1.0</v>
      </c>
      <c r="BN128" s="97" t="s">
        <v>233</v>
      </c>
      <c r="BO128" s="97">
        <v>5.0</v>
      </c>
      <c r="BP128" s="98"/>
      <c r="BQ128" s="98"/>
      <c r="BR128" s="97" t="s">
        <v>234</v>
      </c>
      <c r="BS128" s="97">
        <v>2.0</v>
      </c>
      <c r="BT128" s="97" t="s">
        <v>235</v>
      </c>
      <c r="BU128" s="97">
        <v>6.0</v>
      </c>
      <c r="BV128" s="97" t="s">
        <v>299</v>
      </c>
      <c r="BX128" s="97" t="s">
        <v>253</v>
      </c>
      <c r="BY128" s="99">
        <v>42429.0</v>
      </c>
      <c r="BZ128" s="98"/>
      <c r="CA128" s="98"/>
      <c r="CB128" s="97" t="s">
        <v>237</v>
      </c>
      <c r="CC128" s="97" t="s">
        <v>235</v>
      </c>
      <c r="CD128" s="98"/>
    </row>
    <row r="129" hidden="1">
      <c r="A129" s="96">
        <v>22784.0</v>
      </c>
      <c r="B129" s="97" t="s">
        <v>831</v>
      </c>
      <c r="C129" s="97" t="s">
        <v>125</v>
      </c>
      <c r="D129" s="97">
        <v>25.0</v>
      </c>
      <c r="E129" s="97" t="s">
        <v>119</v>
      </c>
      <c r="F129" s="97">
        <v>11.0</v>
      </c>
      <c r="G129" s="97" t="s">
        <v>832</v>
      </c>
      <c r="H129" s="97">
        <v>44.0</v>
      </c>
      <c r="I129" s="97" t="s">
        <v>119</v>
      </c>
      <c r="J129" s="97">
        <v>2.0</v>
      </c>
      <c r="K129" s="97" t="s">
        <v>219</v>
      </c>
      <c r="L129" s="97" t="s">
        <v>220</v>
      </c>
      <c r="M129" s="97" t="s">
        <v>221</v>
      </c>
      <c r="N129" s="97">
        <v>1.0</v>
      </c>
      <c r="O129" s="97" t="s">
        <v>268</v>
      </c>
      <c r="P129" s="97" t="s">
        <v>269</v>
      </c>
      <c r="Q129" s="97" t="s">
        <v>235</v>
      </c>
      <c r="R129" s="97">
        <v>99.0</v>
      </c>
      <c r="S129" s="98"/>
      <c r="T129" s="98"/>
      <c r="U129" s="96">
        <v>1.0</v>
      </c>
      <c r="V129" s="96">
        <v>0.0</v>
      </c>
      <c r="W129" s="96">
        <v>1.0</v>
      </c>
      <c r="X129" s="96">
        <v>0.0</v>
      </c>
      <c r="Y129" s="96">
        <v>0.0</v>
      </c>
      <c r="Z129" s="96">
        <v>0.0</v>
      </c>
      <c r="AA129" s="97" t="s">
        <v>832</v>
      </c>
      <c r="AB129" s="98"/>
      <c r="AC129" s="98"/>
      <c r="AD129" s="97" t="s">
        <v>833</v>
      </c>
      <c r="AG129" s="98"/>
      <c r="AH129" s="98"/>
      <c r="AI129" s="98"/>
      <c r="AJ129" s="98"/>
      <c r="AK129" s="98"/>
      <c r="AL129" s="98"/>
      <c r="AM129" s="98"/>
      <c r="AN129" s="97" t="s">
        <v>834</v>
      </c>
      <c r="AO129" s="97">
        <v>81170.0</v>
      </c>
      <c r="AP129" s="97" t="s">
        <v>248</v>
      </c>
      <c r="AQ129" s="97">
        <v>1.0</v>
      </c>
      <c r="AR129" s="98"/>
      <c r="AS129" s="98"/>
      <c r="AT129" s="98"/>
      <c r="AU129" s="98"/>
      <c r="AV129" s="97" t="s">
        <v>229</v>
      </c>
      <c r="AW129" s="98"/>
      <c r="AX129" s="99">
        <v>32143.0</v>
      </c>
      <c r="AY129" s="98"/>
      <c r="AZ129" s="98"/>
      <c r="BA129" s="98"/>
      <c r="BB129" s="98"/>
      <c r="BC129" s="98"/>
      <c r="BD129" s="98"/>
      <c r="BE129" s="98"/>
      <c r="BF129" s="98"/>
      <c r="BG129" s="98"/>
      <c r="BH129" s="100">
        <v>-108439.0</v>
      </c>
      <c r="BI129" s="100">
        <v>253872.0</v>
      </c>
      <c r="BJ129" s="97" t="s">
        <v>230</v>
      </c>
      <c r="BK129" s="97" t="s">
        <v>231</v>
      </c>
      <c r="BL129" s="97" t="s">
        <v>232</v>
      </c>
      <c r="BM129" s="97">
        <v>1.0</v>
      </c>
      <c r="BN129" s="97" t="s">
        <v>233</v>
      </c>
      <c r="BO129" s="97">
        <v>5.0</v>
      </c>
      <c r="BP129" s="98"/>
      <c r="BQ129" s="98"/>
      <c r="BR129" s="97" t="s">
        <v>274</v>
      </c>
      <c r="BS129" s="97">
        <v>1.0</v>
      </c>
      <c r="BT129" s="97" t="s">
        <v>235</v>
      </c>
      <c r="BU129" s="97">
        <v>6.0</v>
      </c>
      <c r="BV129" s="97" t="s">
        <v>299</v>
      </c>
      <c r="BX129" s="97" t="s">
        <v>253</v>
      </c>
      <c r="BY129" s="99">
        <v>40708.0</v>
      </c>
      <c r="BZ129" s="98"/>
      <c r="CA129" s="98"/>
      <c r="CB129" s="97" t="s">
        <v>237</v>
      </c>
      <c r="CC129" s="97" t="s">
        <v>235</v>
      </c>
      <c r="CD129" s="98"/>
    </row>
    <row r="130" hidden="1">
      <c r="A130" s="96">
        <v>22785.0</v>
      </c>
      <c r="B130" s="97" t="s">
        <v>835</v>
      </c>
      <c r="C130" s="97" t="s">
        <v>125</v>
      </c>
      <c r="D130" s="97">
        <v>25.0</v>
      </c>
      <c r="E130" s="97" t="s">
        <v>119</v>
      </c>
      <c r="F130" s="97">
        <v>11.0</v>
      </c>
      <c r="G130" s="97" t="s">
        <v>836</v>
      </c>
      <c r="H130" s="97">
        <v>49.0</v>
      </c>
      <c r="I130" s="97" t="s">
        <v>119</v>
      </c>
      <c r="J130" s="97">
        <v>2.0</v>
      </c>
      <c r="K130" s="97" t="s">
        <v>219</v>
      </c>
      <c r="L130" s="97" t="s">
        <v>220</v>
      </c>
      <c r="M130" s="97" t="s">
        <v>221</v>
      </c>
      <c r="N130" s="97">
        <v>1.0</v>
      </c>
      <c r="O130" s="97" t="s">
        <v>278</v>
      </c>
      <c r="P130" s="97" t="s">
        <v>279</v>
      </c>
      <c r="Q130" s="97" t="s">
        <v>235</v>
      </c>
      <c r="R130" s="97">
        <v>99.0</v>
      </c>
      <c r="S130" s="98"/>
      <c r="T130" s="98"/>
      <c r="U130" s="96">
        <v>2.0</v>
      </c>
      <c r="V130" s="96">
        <v>0.0</v>
      </c>
      <c r="W130" s="96">
        <v>2.0</v>
      </c>
      <c r="X130" s="96">
        <v>0.0</v>
      </c>
      <c r="Y130" s="96">
        <v>0.0</v>
      </c>
      <c r="Z130" s="96">
        <v>0.0</v>
      </c>
      <c r="AA130" s="97" t="s">
        <v>836</v>
      </c>
      <c r="AB130" s="98"/>
      <c r="AC130" s="98"/>
      <c r="AD130" s="97" t="s">
        <v>837</v>
      </c>
      <c r="AE130" s="97" t="s">
        <v>263</v>
      </c>
      <c r="AF130" s="98"/>
      <c r="AG130" s="98"/>
      <c r="AH130" s="98"/>
      <c r="AI130" s="97" t="s">
        <v>362</v>
      </c>
      <c r="AJ130" s="98"/>
      <c r="AK130" s="98"/>
      <c r="AL130" s="98"/>
      <c r="AM130" s="98"/>
      <c r="AN130" s="97" t="s">
        <v>838</v>
      </c>
      <c r="AO130" s="97">
        <v>81119.0</v>
      </c>
      <c r="AP130" s="97" t="s">
        <v>248</v>
      </c>
      <c r="AQ130" s="97">
        <v>1.0</v>
      </c>
      <c r="AR130" s="98"/>
      <c r="AS130" s="98"/>
      <c r="AT130" s="98"/>
      <c r="AU130" s="98"/>
      <c r="AV130" s="97" t="s">
        <v>229</v>
      </c>
      <c r="AW130" s="98"/>
      <c r="AX130" s="99">
        <v>22920.0</v>
      </c>
      <c r="AY130" s="98"/>
      <c r="AZ130" s="98"/>
      <c r="BA130" s="98"/>
      <c r="BB130" s="98"/>
      <c r="BC130" s="98"/>
      <c r="BD130" s="98"/>
      <c r="BE130" s="98"/>
      <c r="BF130" s="98"/>
      <c r="BG130" s="98"/>
      <c r="BH130" s="100">
        <v>-108813.0</v>
      </c>
      <c r="BI130" s="100">
        <v>25695.0</v>
      </c>
      <c r="BJ130" s="97" t="s">
        <v>230</v>
      </c>
      <c r="BK130" s="97" t="s">
        <v>231</v>
      </c>
      <c r="BL130" s="97" t="s">
        <v>232</v>
      </c>
      <c r="BM130" s="97">
        <v>1.0</v>
      </c>
      <c r="BN130" s="97" t="s">
        <v>233</v>
      </c>
      <c r="BO130" s="97">
        <v>5.0</v>
      </c>
      <c r="BP130" s="98"/>
      <c r="BQ130" s="98"/>
      <c r="BR130" s="97" t="s">
        <v>234</v>
      </c>
      <c r="BS130" s="97">
        <v>2.0</v>
      </c>
      <c r="BT130" s="97" t="s">
        <v>235</v>
      </c>
      <c r="BU130" s="97">
        <v>6.0</v>
      </c>
      <c r="BV130" s="97" t="s">
        <v>265</v>
      </c>
      <c r="BX130" s="97" t="s">
        <v>253</v>
      </c>
      <c r="BY130" s="99">
        <v>42376.0</v>
      </c>
      <c r="BZ130" s="98"/>
      <c r="CA130" s="98"/>
      <c r="CB130" s="97" t="s">
        <v>237</v>
      </c>
      <c r="CC130" s="97" t="s">
        <v>235</v>
      </c>
      <c r="CD130" s="98"/>
    </row>
    <row r="131" hidden="1">
      <c r="A131" s="96">
        <v>22786.0</v>
      </c>
      <c r="B131" s="97" t="s">
        <v>839</v>
      </c>
      <c r="C131" s="97" t="s">
        <v>125</v>
      </c>
      <c r="D131" s="97">
        <v>25.0</v>
      </c>
      <c r="E131" s="97" t="s">
        <v>119</v>
      </c>
      <c r="F131" s="97">
        <v>11.0</v>
      </c>
      <c r="G131" s="97" t="s">
        <v>840</v>
      </c>
      <c r="H131" s="97">
        <v>52.0</v>
      </c>
      <c r="I131" s="97" t="s">
        <v>119</v>
      </c>
      <c r="J131" s="97">
        <v>2.0</v>
      </c>
      <c r="K131" s="97" t="s">
        <v>219</v>
      </c>
      <c r="L131" s="97" t="s">
        <v>220</v>
      </c>
      <c r="M131" s="97" t="s">
        <v>221</v>
      </c>
      <c r="N131" s="97">
        <v>1.0</v>
      </c>
      <c r="O131" s="97" t="s">
        <v>278</v>
      </c>
      <c r="P131" s="97" t="s">
        <v>279</v>
      </c>
      <c r="Q131" s="97" t="s">
        <v>235</v>
      </c>
      <c r="R131" s="97">
        <v>99.0</v>
      </c>
      <c r="S131" s="98"/>
      <c r="T131" s="98"/>
      <c r="U131" s="96">
        <v>2.0</v>
      </c>
      <c r="V131" s="96">
        <v>0.0</v>
      </c>
      <c r="W131" s="96">
        <v>2.0</v>
      </c>
      <c r="X131" s="96">
        <v>0.0</v>
      </c>
      <c r="Y131" s="96">
        <v>0.0</v>
      </c>
      <c r="Z131" s="96">
        <v>0.0</v>
      </c>
      <c r="AA131" s="97" t="s">
        <v>840</v>
      </c>
      <c r="AB131" s="97">
        <v>5.0</v>
      </c>
      <c r="AC131" s="97" t="s">
        <v>243</v>
      </c>
      <c r="AD131" s="97" t="s">
        <v>841</v>
      </c>
      <c r="AF131" s="98"/>
      <c r="AG131" s="98"/>
      <c r="AH131" s="98"/>
      <c r="AI131" s="98"/>
      <c r="AJ131" s="98"/>
      <c r="AK131" s="98"/>
      <c r="AL131" s="98"/>
      <c r="AM131" s="98"/>
      <c r="AN131" s="97" t="s">
        <v>842</v>
      </c>
      <c r="AO131" s="97">
        <v>81140.0</v>
      </c>
      <c r="AP131" s="97" t="s">
        <v>248</v>
      </c>
      <c r="AQ131" s="97">
        <v>1.0</v>
      </c>
      <c r="AR131" s="98"/>
      <c r="AS131" s="98"/>
      <c r="AT131" s="98"/>
      <c r="AU131" s="98"/>
      <c r="AV131" s="97" t="s">
        <v>229</v>
      </c>
      <c r="AW131" s="98"/>
      <c r="AX131" s="99">
        <v>23377.0</v>
      </c>
      <c r="AY131" s="98"/>
      <c r="AZ131" s="98"/>
      <c r="BA131" s="98"/>
      <c r="BB131" s="98"/>
      <c r="BC131" s="98"/>
      <c r="BD131" s="98"/>
      <c r="BE131" s="98"/>
      <c r="BF131" s="98"/>
      <c r="BG131" s="98"/>
      <c r="BH131" s="100">
        <v>-108345.0</v>
      </c>
      <c r="BI131" s="100">
        <v>257061.0</v>
      </c>
      <c r="BJ131" s="97" t="s">
        <v>230</v>
      </c>
      <c r="BK131" s="97" t="s">
        <v>231</v>
      </c>
      <c r="BL131" s="97" t="s">
        <v>232</v>
      </c>
      <c r="BM131" s="97">
        <v>1.0</v>
      </c>
      <c r="BN131" s="97" t="s">
        <v>233</v>
      </c>
      <c r="BO131" s="97">
        <v>5.0</v>
      </c>
      <c r="BP131" s="98"/>
      <c r="BQ131" s="98"/>
      <c r="BR131" s="97" t="s">
        <v>234</v>
      </c>
      <c r="BS131" s="97">
        <v>2.0</v>
      </c>
      <c r="BT131" s="97" t="s">
        <v>235</v>
      </c>
      <c r="BU131" s="97">
        <v>6.0</v>
      </c>
      <c r="BV131" s="97" t="s">
        <v>299</v>
      </c>
      <c r="BX131" s="97" t="s">
        <v>253</v>
      </c>
      <c r="BY131" s="99">
        <v>40708.0</v>
      </c>
      <c r="BZ131" s="98"/>
      <c r="CA131" s="98"/>
      <c r="CB131" s="97" t="s">
        <v>237</v>
      </c>
      <c r="CC131" s="97" t="s">
        <v>235</v>
      </c>
      <c r="CD131" s="98"/>
    </row>
    <row r="132" hidden="1">
      <c r="A132" s="96">
        <v>22787.0</v>
      </c>
      <c r="B132" s="97" t="s">
        <v>843</v>
      </c>
      <c r="C132" s="97" t="s">
        <v>125</v>
      </c>
      <c r="D132" s="97">
        <v>25.0</v>
      </c>
      <c r="E132" s="97" t="s">
        <v>119</v>
      </c>
      <c r="F132" s="97">
        <v>11.0</v>
      </c>
      <c r="G132" s="97" t="s">
        <v>844</v>
      </c>
      <c r="H132" s="97">
        <v>59.0</v>
      </c>
      <c r="I132" s="97" t="s">
        <v>119</v>
      </c>
      <c r="J132" s="97">
        <v>2.0</v>
      </c>
      <c r="K132" s="97" t="s">
        <v>219</v>
      </c>
      <c r="L132" s="97" t="s">
        <v>220</v>
      </c>
      <c r="M132" s="97" t="s">
        <v>221</v>
      </c>
      <c r="N132" s="97">
        <v>1.0</v>
      </c>
      <c r="O132" s="97" t="s">
        <v>268</v>
      </c>
      <c r="P132" s="97" t="s">
        <v>269</v>
      </c>
      <c r="Q132" s="97" t="s">
        <v>235</v>
      </c>
      <c r="R132" s="97">
        <v>99.0</v>
      </c>
      <c r="S132" s="98"/>
      <c r="T132" s="98"/>
      <c r="U132" s="96">
        <v>2.0</v>
      </c>
      <c r="V132" s="96">
        <v>0.0</v>
      </c>
      <c r="W132" s="96">
        <v>2.0</v>
      </c>
      <c r="X132" s="96">
        <v>0.0</v>
      </c>
      <c r="Y132" s="96">
        <v>0.0</v>
      </c>
      <c r="Z132" s="96">
        <v>0.0</v>
      </c>
      <c r="AA132" s="97" t="s">
        <v>844</v>
      </c>
      <c r="AB132" s="98"/>
      <c r="AC132" s="98"/>
      <c r="AD132" s="97" t="s">
        <v>845</v>
      </c>
      <c r="AG132" s="98"/>
      <c r="AH132" s="98"/>
      <c r="AI132" s="98"/>
      <c r="AJ132" s="98"/>
      <c r="AK132" s="98"/>
      <c r="AL132" s="98"/>
      <c r="AM132" s="98"/>
      <c r="AN132" s="97" t="s">
        <v>846</v>
      </c>
      <c r="AO132" s="97">
        <v>81190.0</v>
      </c>
      <c r="AP132" s="97" t="s">
        <v>248</v>
      </c>
      <c r="AQ132" s="97">
        <v>1.0</v>
      </c>
      <c r="AR132" s="98"/>
      <c r="AS132" s="98"/>
      <c r="AT132" s="98"/>
      <c r="AU132" s="98"/>
      <c r="AV132" s="97" t="s">
        <v>229</v>
      </c>
      <c r="AW132" s="98"/>
      <c r="AX132" s="99">
        <v>25628.0</v>
      </c>
      <c r="AY132" s="98"/>
      <c r="AZ132" s="98"/>
      <c r="BA132" s="98"/>
      <c r="BB132" s="98"/>
      <c r="BC132" s="98"/>
      <c r="BD132" s="98"/>
      <c r="BE132" s="98"/>
      <c r="BF132" s="98"/>
      <c r="BG132" s="98"/>
      <c r="BH132" s="100">
        <v>-108423.0</v>
      </c>
      <c r="BI132" s="100">
        <v>253683.0</v>
      </c>
      <c r="BJ132" s="97" t="s">
        <v>230</v>
      </c>
      <c r="BK132" s="97" t="s">
        <v>231</v>
      </c>
      <c r="BL132" s="97" t="s">
        <v>232</v>
      </c>
      <c r="BM132" s="97">
        <v>1.0</v>
      </c>
      <c r="BN132" s="97" t="s">
        <v>233</v>
      </c>
      <c r="BO132" s="97">
        <v>5.0</v>
      </c>
      <c r="BP132" s="98"/>
      <c r="BQ132" s="98"/>
      <c r="BR132" s="97" t="s">
        <v>274</v>
      </c>
      <c r="BS132" s="97">
        <v>1.0</v>
      </c>
      <c r="BT132" s="97" t="s">
        <v>235</v>
      </c>
      <c r="BU132" s="97">
        <v>6.0</v>
      </c>
      <c r="BV132" s="97" t="s">
        <v>299</v>
      </c>
      <c r="BX132" s="97" t="s">
        <v>253</v>
      </c>
      <c r="BY132" s="99">
        <v>40708.0</v>
      </c>
      <c r="BZ132" s="98"/>
      <c r="CA132" s="98"/>
      <c r="CB132" s="97" t="s">
        <v>237</v>
      </c>
      <c r="CC132" s="97" t="s">
        <v>235</v>
      </c>
      <c r="CD132" s="98"/>
    </row>
    <row r="133" hidden="1">
      <c r="A133" s="96">
        <v>22788.0</v>
      </c>
      <c r="B133" s="97" t="s">
        <v>847</v>
      </c>
      <c r="C133" s="97" t="s">
        <v>125</v>
      </c>
      <c r="D133" s="97">
        <v>25.0</v>
      </c>
      <c r="E133" s="97" t="s">
        <v>119</v>
      </c>
      <c r="F133" s="97">
        <v>11.0</v>
      </c>
      <c r="G133" s="97" t="s">
        <v>848</v>
      </c>
      <c r="H133" s="97">
        <v>64.0</v>
      </c>
      <c r="I133" s="97" t="s">
        <v>119</v>
      </c>
      <c r="J133" s="97">
        <v>2.0</v>
      </c>
      <c r="K133" s="97" t="s">
        <v>219</v>
      </c>
      <c r="L133" s="97" t="s">
        <v>220</v>
      </c>
      <c r="M133" s="97" t="s">
        <v>221</v>
      </c>
      <c r="N133" s="97">
        <v>1.0</v>
      </c>
      <c r="O133" s="97" t="s">
        <v>278</v>
      </c>
      <c r="P133" s="97" t="s">
        <v>279</v>
      </c>
      <c r="Q133" s="97" t="s">
        <v>235</v>
      </c>
      <c r="R133" s="97">
        <v>99.0</v>
      </c>
      <c r="S133" s="98"/>
      <c r="T133" s="98"/>
      <c r="U133" s="96">
        <v>2.0</v>
      </c>
      <c r="V133" s="96">
        <v>0.0</v>
      </c>
      <c r="W133" s="96">
        <v>2.0</v>
      </c>
      <c r="X133" s="96">
        <v>0.0</v>
      </c>
      <c r="Y133" s="96">
        <v>0.0</v>
      </c>
      <c r="Z133" s="96">
        <v>0.0</v>
      </c>
      <c r="AA133" s="97" t="s">
        <v>849</v>
      </c>
      <c r="AB133" s="97">
        <v>6.0</v>
      </c>
      <c r="AC133" s="97" t="s">
        <v>850</v>
      </c>
      <c r="AD133" s="97" t="s">
        <v>466</v>
      </c>
      <c r="AE133" s="97" t="s">
        <v>290</v>
      </c>
      <c r="AF133" s="97" t="s">
        <v>291</v>
      </c>
      <c r="AG133" s="97">
        <v>25.0</v>
      </c>
      <c r="AH133" s="97" t="s">
        <v>354</v>
      </c>
      <c r="AI133" s="97" t="s">
        <v>848</v>
      </c>
      <c r="AJ133" s="97" t="s">
        <v>243</v>
      </c>
      <c r="AK133" s="97" t="s">
        <v>851</v>
      </c>
      <c r="AL133" s="97" t="s">
        <v>243</v>
      </c>
      <c r="AM133" s="97" t="s">
        <v>852</v>
      </c>
      <c r="AN133" s="97" t="s">
        <v>853</v>
      </c>
      <c r="AO133" s="97">
        <v>81149.0</v>
      </c>
      <c r="AP133" s="97" t="s">
        <v>248</v>
      </c>
      <c r="AQ133" s="97">
        <v>1.0</v>
      </c>
      <c r="AR133" s="98"/>
      <c r="AS133" s="98"/>
      <c r="AT133" s="98"/>
      <c r="AU133" s="98"/>
      <c r="AV133" s="97" t="s">
        <v>229</v>
      </c>
      <c r="AW133" s="98"/>
      <c r="AX133" s="99">
        <v>32143.0</v>
      </c>
      <c r="AY133" s="98"/>
      <c r="AZ133" s="98"/>
      <c r="BA133" s="98"/>
      <c r="BB133" s="98"/>
      <c r="BC133" s="98"/>
      <c r="BD133" s="98"/>
      <c r="BE133" s="98"/>
      <c r="BF133" s="98"/>
      <c r="BG133" s="98"/>
      <c r="BH133" s="100">
        <v>-1084111.0</v>
      </c>
      <c r="BI133" s="100">
        <v>255394.0</v>
      </c>
      <c r="BJ133" s="97" t="s">
        <v>230</v>
      </c>
      <c r="BK133" s="97" t="s">
        <v>231</v>
      </c>
      <c r="BL133" s="97" t="s">
        <v>232</v>
      </c>
      <c r="BM133" s="97">
        <v>1.0</v>
      </c>
      <c r="BN133" s="97" t="s">
        <v>233</v>
      </c>
      <c r="BO133" s="97">
        <v>5.0</v>
      </c>
      <c r="BP133" s="98"/>
      <c r="BQ133" s="98"/>
      <c r="BR133" s="97" t="s">
        <v>234</v>
      </c>
      <c r="BS133" s="97">
        <v>2.0</v>
      </c>
      <c r="BT133" s="97" t="s">
        <v>235</v>
      </c>
      <c r="BU133" s="97">
        <v>6.0</v>
      </c>
      <c r="BV133" s="97" t="s">
        <v>299</v>
      </c>
      <c r="BX133" s="97" t="s">
        <v>253</v>
      </c>
      <c r="BY133" s="99">
        <v>42397.0</v>
      </c>
      <c r="BZ133" s="98"/>
      <c r="CA133" s="98"/>
      <c r="CB133" s="97" t="s">
        <v>237</v>
      </c>
      <c r="CC133" s="97" t="s">
        <v>235</v>
      </c>
      <c r="CD133" s="98"/>
    </row>
    <row r="134" hidden="1">
      <c r="A134" s="96">
        <v>22789.0</v>
      </c>
      <c r="B134" s="97" t="s">
        <v>854</v>
      </c>
      <c r="C134" s="97" t="s">
        <v>125</v>
      </c>
      <c r="D134" s="97">
        <v>25.0</v>
      </c>
      <c r="E134" s="97" t="s">
        <v>119</v>
      </c>
      <c r="F134" s="97">
        <v>11.0</v>
      </c>
      <c r="G134" s="97" t="s">
        <v>855</v>
      </c>
      <c r="H134" s="97">
        <v>69.0</v>
      </c>
      <c r="I134" s="97" t="s">
        <v>119</v>
      </c>
      <c r="J134" s="97">
        <v>2.0</v>
      </c>
      <c r="K134" s="97" t="s">
        <v>219</v>
      </c>
      <c r="L134" s="97" t="s">
        <v>220</v>
      </c>
      <c r="M134" s="97" t="s">
        <v>221</v>
      </c>
      <c r="N134" s="97">
        <v>1.0</v>
      </c>
      <c r="O134" s="97" t="s">
        <v>302</v>
      </c>
      <c r="P134" s="97" t="s">
        <v>303</v>
      </c>
      <c r="Q134" s="97" t="s">
        <v>235</v>
      </c>
      <c r="R134" s="97">
        <v>99.0</v>
      </c>
      <c r="S134" s="98"/>
      <c r="T134" s="98"/>
      <c r="U134" s="96">
        <v>3.0</v>
      </c>
      <c r="V134" s="96">
        <v>0.0</v>
      </c>
      <c r="W134" s="96">
        <v>3.0</v>
      </c>
      <c r="X134" s="96">
        <v>0.0</v>
      </c>
      <c r="Y134" s="96">
        <v>0.0</v>
      </c>
      <c r="Z134" s="96">
        <v>0.0</v>
      </c>
      <c r="AA134" s="97" t="s">
        <v>855</v>
      </c>
      <c r="AC134" s="98"/>
      <c r="AD134" s="97" t="s">
        <v>856</v>
      </c>
      <c r="AE134" s="97" t="s">
        <v>263</v>
      </c>
      <c r="AF134" s="98"/>
      <c r="AG134" s="98"/>
      <c r="AH134" s="98"/>
      <c r="AI134" s="97" t="s">
        <v>282</v>
      </c>
      <c r="AJ134" s="98"/>
      <c r="AK134" s="98"/>
      <c r="AL134" s="98"/>
      <c r="AM134" s="98"/>
      <c r="AN134" s="97" t="s">
        <v>856</v>
      </c>
      <c r="AO134" s="97">
        <v>81170.0</v>
      </c>
      <c r="AP134" s="97" t="s">
        <v>248</v>
      </c>
      <c r="AQ134" s="97">
        <v>1.0</v>
      </c>
      <c r="AR134" s="98"/>
      <c r="AS134" s="98"/>
      <c r="AT134" s="98"/>
      <c r="AU134" s="98"/>
      <c r="AV134" s="97" t="s">
        <v>229</v>
      </c>
      <c r="AW134" s="98"/>
      <c r="AX134" s="99">
        <v>35339.0</v>
      </c>
      <c r="AY134" s="98"/>
      <c r="AZ134" s="98"/>
      <c r="BA134" s="98"/>
      <c r="BB134" s="98"/>
      <c r="BC134" s="98"/>
      <c r="BD134" s="98"/>
      <c r="BE134" s="98"/>
      <c r="BF134" s="98"/>
      <c r="BG134" s="98"/>
      <c r="BH134" s="100">
        <v>-108438.0</v>
      </c>
      <c r="BI134" s="100">
        <v>254453.0</v>
      </c>
      <c r="BJ134" s="97" t="s">
        <v>230</v>
      </c>
      <c r="BK134" s="97" t="s">
        <v>231</v>
      </c>
      <c r="BL134" s="97" t="s">
        <v>232</v>
      </c>
      <c r="BM134" s="97">
        <v>1.0</v>
      </c>
      <c r="BN134" s="97" t="s">
        <v>233</v>
      </c>
      <c r="BO134" s="97">
        <v>5.0</v>
      </c>
      <c r="BP134" s="98"/>
      <c r="BQ134" s="98"/>
      <c r="BR134" s="97" t="s">
        <v>274</v>
      </c>
      <c r="BS134" s="97">
        <v>1.0</v>
      </c>
      <c r="BT134" s="97" t="s">
        <v>235</v>
      </c>
      <c r="BU134" s="97">
        <v>6.0</v>
      </c>
      <c r="BV134" s="97" t="s">
        <v>299</v>
      </c>
      <c r="BX134" s="97" t="s">
        <v>253</v>
      </c>
      <c r="BY134" s="99">
        <v>42376.0</v>
      </c>
      <c r="BZ134" s="98"/>
      <c r="CA134" s="98"/>
      <c r="CB134" s="97" t="s">
        <v>237</v>
      </c>
      <c r="CC134" s="97" t="s">
        <v>235</v>
      </c>
      <c r="CD134" s="98"/>
    </row>
    <row r="135" hidden="1">
      <c r="A135" s="96">
        <v>22790.0</v>
      </c>
      <c r="B135" s="97" t="s">
        <v>857</v>
      </c>
      <c r="C135" s="97" t="s">
        <v>125</v>
      </c>
      <c r="D135" s="97">
        <v>25.0</v>
      </c>
      <c r="E135" s="97" t="s">
        <v>119</v>
      </c>
      <c r="F135" s="97">
        <v>11.0</v>
      </c>
      <c r="G135" s="97" t="s">
        <v>858</v>
      </c>
      <c r="H135" s="97">
        <v>81.0</v>
      </c>
      <c r="I135" s="97" t="s">
        <v>119</v>
      </c>
      <c r="J135" s="97">
        <v>2.0</v>
      </c>
      <c r="K135" s="97" t="s">
        <v>219</v>
      </c>
      <c r="L135" s="97" t="s">
        <v>220</v>
      </c>
      <c r="M135" s="97" t="s">
        <v>221</v>
      </c>
      <c r="N135" s="97">
        <v>1.0</v>
      </c>
      <c r="O135" s="97" t="s">
        <v>268</v>
      </c>
      <c r="P135" s="97" t="s">
        <v>269</v>
      </c>
      <c r="Q135" s="97" t="s">
        <v>235</v>
      </c>
      <c r="R135" s="97">
        <v>99.0</v>
      </c>
      <c r="S135" s="98"/>
      <c r="T135" s="98"/>
      <c r="U135" s="96">
        <v>2.0</v>
      </c>
      <c r="V135" s="96">
        <v>0.0</v>
      </c>
      <c r="W135" s="96">
        <v>2.0</v>
      </c>
      <c r="X135" s="96">
        <v>0.0</v>
      </c>
      <c r="Y135" s="96">
        <v>0.0</v>
      </c>
      <c r="Z135" s="96">
        <v>0.0</v>
      </c>
      <c r="AA135" s="97" t="s">
        <v>859</v>
      </c>
      <c r="AC135" s="98"/>
      <c r="AD135" s="97" t="s">
        <v>860</v>
      </c>
      <c r="AF135" s="98"/>
      <c r="AG135" s="98"/>
      <c r="AH135" s="98"/>
      <c r="AI135" s="98"/>
      <c r="AJ135" s="98"/>
      <c r="AK135" s="98"/>
      <c r="AL135" s="98"/>
      <c r="AM135" s="98"/>
      <c r="AN135" s="97" t="s">
        <v>860</v>
      </c>
      <c r="AO135" s="97">
        <v>99999.0</v>
      </c>
      <c r="AP135" s="97" t="s">
        <v>248</v>
      </c>
      <c r="AQ135" s="97">
        <v>1.0</v>
      </c>
      <c r="AR135" s="98"/>
      <c r="AS135" s="98"/>
      <c r="AT135" s="98"/>
      <c r="AU135" s="98"/>
      <c r="AV135" s="97" t="s">
        <v>229</v>
      </c>
      <c r="AW135" s="98"/>
      <c r="AX135" s="99">
        <v>35339.0</v>
      </c>
      <c r="AY135" s="98"/>
      <c r="AZ135" s="98"/>
      <c r="BA135" s="98"/>
      <c r="BB135" s="98"/>
      <c r="BC135" s="98"/>
      <c r="BD135" s="98"/>
      <c r="BE135" s="98"/>
      <c r="BF135" s="98"/>
      <c r="BG135" s="98"/>
      <c r="BH135" s="100">
        <v>-108223.0</v>
      </c>
      <c r="BI135" s="100">
        <v>255984.0</v>
      </c>
      <c r="BJ135" s="97" t="s">
        <v>230</v>
      </c>
      <c r="BK135" s="97" t="s">
        <v>231</v>
      </c>
      <c r="BL135" s="97" t="s">
        <v>232</v>
      </c>
      <c r="BM135" s="97">
        <v>1.0</v>
      </c>
      <c r="BN135" s="97" t="s">
        <v>233</v>
      </c>
      <c r="BO135" s="97">
        <v>5.0</v>
      </c>
      <c r="BP135" s="98"/>
      <c r="BQ135" s="98"/>
      <c r="BR135" s="97" t="s">
        <v>274</v>
      </c>
      <c r="BS135" s="97">
        <v>1.0</v>
      </c>
      <c r="BT135" s="97" t="s">
        <v>235</v>
      </c>
      <c r="BU135" s="97">
        <v>6.0</v>
      </c>
      <c r="BV135" s="97" t="s">
        <v>299</v>
      </c>
      <c r="BX135" s="97" t="s">
        <v>253</v>
      </c>
      <c r="BY135" s="99">
        <v>40708.0</v>
      </c>
      <c r="BZ135" s="98"/>
      <c r="CA135" s="98"/>
      <c r="CB135" s="97" t="s">
        <v>237</v>
      </c>
      <c r="CC135" s="97" t="s">
        <v>235</v>
      </c>
      <c r="CD135" s="98"/>
    </row>
    <row r="136" hidden="1">
      <c r="A136" s="96">
        <v>22791.0</v>
      </c>
      <c r="B136" s="97" t="s">
        <v>861</v>
      </c>
      <c r="C136" s="97" t="s">
        <v>125</v>
      </c>
      <c r="D136" s="97">
        <v>25.0</v>
      </c>
      <c r="E136" s="97" t="s">
        <v>119</v>
      </c>
      <c r="F136" s="97">
        <v>11.0</v>
      </c>
      <c r="G136" s="97" t="s">
        <v>862</v>
      </c>
      <c r="H136" s="97">
        <v>93.0</v>
      </c>
      <c r="I136" s="97" t="s">
        <v>119</v>
      </c>
      <c r="J136" s="97">
        <v>2.0</v>
      </c>
      <c r="K136" s="97" t="s">
        <v>219</v>
      </c>
      <c r="L136" s="97" t="s">
        <v>220</v>
      </c>
      <c r="M136" s="97" t="s">
        <v>221</v>
      </c>
      <c r="N136" s="97">
        <v>1.0</v>
      </c>
      <c r="O136" s="97" t="s">
        <v>278</v>
      </c>
      <c r="P136" s="97" t="s">
        <v>279</v>
      </c>
      <c r="Q136" s="97" t="s">
        <v>235</v>
      </c>
      <c r="R136" s="97">
        <v>99.0</v>
      </c>
      <c r="S136" s="98"/>
      <c r="T136" s="98"/>
      <c r="U136" s="96">
        <v>2.0</v>
      </c>
      <c r="V136" s="96">
        <v>0.0</v>
      </c>
      <c r="W136" s="96">
        <v>2.0</v>
      </c>
      <c r="X136" s="96">
        <v>0.0</v>
      </c>
      <c r="Y136" s="96">
        <v>0.0</v>
      </c>
      <c r="Z136" s="96">
        <v>0.0</v>
      </c>
      <c r="AA136" s="97" t="s">
        <v>862</v>
      </c>
      <c r="AC136" s="98"/>
      <c r="AD136" s="97" t="s">
        <v>863</v>
      </c>
      <c r="AE136" s="97" t="s">
        <v>263</v>
      </c>
      <c r="AF136" s="98"/>
      <c r="AG136" s="98"/>
      <c r="AH136" s="98"/>
      <c r="AI136" s="97" t="s">
        <v>264</v>
      </c>
      <c r="AJ136" s="98"/>
      <c r="AK136" s="98"/>
      <c r="AL136" s="98"/>
      <c r="AM136" s="98"/>
      <c r="AN136" s="97" t="s">
        <v>863</v>
      </c>
      <c r="AO136" s="97">
        <v>81124.0</v>
      </c>
      <c r="AP136" s="97" t="s">
        <v>248</v>
      </c>
      <c r="AQ136" s="97">
        <v>1.0</v>
      </c>
      <c r="AR136" s="98"/>
      <c r="AS136" s="98"/>
      <c r="AT136" s="98"/>
      <c r="AU136" s="98"/>
      <c r="AV136" s="97" t="s">
        <v>229</v>
      </c>
      <c r="AW136" s="98"/>
      <c r="AX136" s="99">
        <v>36312.0</v>
      </c>
      <c r="AY136" s="98"/>
      <c r="AZ136" s="98"/>
      <c r="BA136" s="98"/>
      <c r="BB136" s="98"/>
      <c r="BC136" s="98"/>
      <c r="BD136" s="98"/>
      <c r="BE136" s="98"/>
      <c r="BF136" s="98"/>
      <c r="BG136" s="98"/>
      <c r="BH136" s="100">
        <v>-108714.0</v>
      </c>
      <c r="BI136" s="100">
        <v>256286.0</v>
      </c>
      <c r="BJ136" s="97" t="s">
        <v>230</v>
      </c>
      <c r="BK136" s="97" t="s">
        <v>231</v>
      </c>
      <c r="BL136" s="97" t="s">
        <v>232</v>
      </c>
      <c r="BM136" s="97">
        <v>1.0</v>
      </c>
      <c r="BN136" s="97" t="s">
        <v>233</v>
      </c>
      <c r="BO136" s="97">
        <v>5.0</v>
      </c>
      <c r="BP136" s="98"/>
      <c r="BQ136" s="98"/>
      <c r="BR136" s="97" t="s">
        <v>234</v>
      </c>
      <c r="BS136" s="97">
        <v>2.0</v>
      </c>
      <c r="BT136" s="97" t="s">
        <v>235</v>
      </c>
      <c r="BU136" s="97">
        <v>6.0</v>
      </c>
      <c r="BV136" s="97" t="s">
        <v>299</v>
      </c>
      <c r="BX136" s="97" t="s">
        <v>253</v>
      </c>
      <c r="BY136" s="99">
        <v>42429.0</v>
      </c>
      <c r="BZ136" s="98"/>
      <c r="CA136" s="98"/>
      <c r="CB136" s="97" t="s">
        <v>237</v>
      </c>
      <c r="CC136" s="97" t="s">
        <v>235</v>
      </c>
      <c r="CD136" s="98"/>
    </row>
    <row r="137" hidden="1">
      <c r="A137" s="96">
        <v>22792.0</v>
      </c>
      <c r="B137" s="97" t="s">
        <v>864</v>
      </c>
      <c r="C137" s="97" t="s">
        <v>125</v>
      </c>
      <c r="D137" s="97">
        <v>25.0</v>
      </c>
      <c r="E137" s="97" t="s">
        <v>119</v>
      </c>
      <c r="F137" s="97">
        <v>11.0</v>
      </c>
      <c r="G137" s="97" t="s">
        <v>865</v>
      </c>
      <c r="H137" s="97">
        <v>102.0</v>
      </c>
      <c r="I137" s="97" t="s">
        <v>119</v>
      </c>
      <c r="J137" s="97">
        <v>2.0</v>
      </c>
      <c r="K137" s="97" t="s">
        <v>219</v>
      </c>
      <c r="L137" s="97" t="s">
        <v>220</v>
      </c>
      <c r="M137" s="97" t="s">
        <v>221</v>
      </c>
      <c r="N137" s="97">
        <v>1.0</v>
      </c>
      <c r="O137" s="97" t="s">
        <v>278</v>
      </c>
      <c r="P137" s="97" t="s">
        <v>279</v>
      </c>
      <c r="Q137" s="97" t="s">
        <v>235</v>
      </c>
      <c r="R137" s="97">
        <v>99.0</v>
      </c>
      <c r="S137" s="98"/>
      <c r="T137" s="98"/>
      <c r="U137" s="96">
        <v>2.0</v>
      </c>
      <c r="V137" s="96">
        <v>0.0</v>
      </c>
      <c r="W137" s="96">
        <v>2.0</v>
      </c>
      <c r="X137" s="96">
        <v>0.0</v>
      </c>
      <c r="Y137" s="96">
        <v>0.0</v>
      </c>
      <c r="Z137" s="96">
        <v>0.0</v>
      </c>
      <c r="AA137" s="97" t="s">
        <v>866</v>
      </c>
      <c r="AB137" s="97">
        <v>5.0</v>
      </c>
      <c r="AC137" s="97" t="s">
        <v>243</v>
      </c>
      <c r="AD137" s="97" t="s">
        <v>867</v>
      </c>
      <c r="AE137" s="97" t="s">
        <v>290</v>
      </c>
      <c r="AF137" s="97" t="s">
        <v>291</v>
      </c>
      <c r="AG137" s="97">
        <v>13.0</v>
      </c>
      <c r="AH137" s="97" t="s">
        <v>292</v>
      </c>
      <c r="AI137" s="97" t="s">
        <v>868</v>
      </c>
      <c r="AJ137" s="98"/>
      <c r="AK137" s="97" t="s">
        <v>291</v>
      </c>
      <c r="AL137" s="98"/>
      <c r="AM137" s="97" t="s">
        <v>291</v>
      </c>
      <c r="AN137" s="97" t="s">
        <v>869</v>
      </c>
      <c r="AO137" s="97">
        <v>81160.0</v>
      </c>
      <c r="AP137" s="97" t="s">
        <v>248</v>
      </c>
      <c r="AQ137" s="97">
        <v>1.0</v>
      </c>
      <c r="AR137" s="98"/>
      <c r="AS137" s="98"/>
      <c r="AT137" s="98"/>
      <c r="AU137" s="98"/>
      <c r="AV137" s="97" t="s">
        <v>229</v>
      </c>
      <c r="AW137" s="98"/>
      <c r="AX137" s="99">
        <v>21186.0</v>
      </c>
      <c r="AY137" s="98"/>
      <c r="AZ137" s="98"/>
      <c r="BA137" s="98"/>
      <c r="BB137" s="98"/>
      <c r="BC137" s="98"/>
      <c r="BD137" s="98"/>
      <c r="BE137" s="98"/>
      <c r="BF137" s="98"/>
      <c r="BG137" s="98"/>
      <c r="BH137" s="100">
        <v>-1085172.0</v>
      </c>
      <c r="BI137" s="100">
        <v>254799.0</v>
      </c>
      <c r="BJ137" s="97" t="s">
        <v>230</v>
      </c>
      <c r="BK137" s="97" t="s">
        <v>231</v>
      </c>
      <c r="BL137" s="97" t="s">
        <v>232</v>
      </c>
      <c r="BM137" s="97">
        <v>1.0</v>
      </c>
      <c r="BN137" s="97" t="s">
        <v>233</v>
      </c>
      <c r="BO137" s="97">
        <v>5.0</v>
      </c>
      <c r="BP137" s="98"/>
      <c r="BQ137" s="98"/>
      <c r="BR137" s="97" t="s">
        <v>234</v>
      </c>
      <c r="BS137" s="97">
        <v>2.0</v>
      </c>
      <c r="BT137" s="97" t="s">
        <v>235</v>
      </c>
      <c r="BU137" s="97">
        <v>6.0</v>
      </c>
      <c r="BV137" s="97" t="s">
        <v>299</v>
      </c>
      <c r="BX137" s="97" t="s">
        <v>253</v>
      </c>
      <c r="BY137" s="99">
        <v>42397.0</v>
      </c>
      <c r="BZ137" s="98"/>
      <c r="CA137" s="98"/>
      <c r="CB137" s="97" t="s">
        <v>237</v>
      </c>
      <c r="CC137" s="97" t="s">
        <v>235</v>
      </c>
      <c r="CD137" s="98"/>
    </row>
    <row r="138" hidden="1">
      <c r="A138" s="96">
        <v>22793.0</v>
      </c>
      <c r="B138" s="97" t="s">
        <v>870</v>
      </c>
      <c r="C138" s="97" t="s">
        <v>125</v>
      </c>
      <c r="D138" s="97">
        <v>25.0</v>
      </c>
      <c r="E138" s="97" t="s">
        <v>119</v>
      </c>
      <c r="F138" s="97">
        <v>11.0</v>
      </c>
      <c r="G138" s="97" t="s">
        <v>871</v>
      </c>
      <c r="H138" s="97">
        <v>131.0</v>
      </c>
      <c r="I138" s="97" t="s">
        <v>119</v>
      </c>
      <c r="J138" s="97">
        <v>2.0</v>
      </c>
      <c r="K138" s="97" t="s">
        <v>219</v>
      </c>
      <c r="L138" s="97" t="s">
        <v>220</v>
      </c>
      <c r="M138" s="97" t="s">
        <v>221</v>
      </c>
      <c r="N138" s="97">
        <v>1.0</v>
      </c>
      <c r="O138" s="97" t="s">
        <v>268</v>
      </c>
      <c r="P138" s="97" t="s">
        <v>269</v>
      </c>
      <c r="Q138" s="97" t="s">
        <v>235</v>
      </c>
      <c r="R138" s="97">
        <v>99.0</v>
      </c>
      <c r="S138" s="98"/>
      <c r="T138" s="98"/>
      <c r="U138" s="96">
        <v>1.0</v>
      </c>
      <c r="V138" s="96">
        <v>0.0</v>
      </c>
      <c r="W138" s="96">
        <v>1.0</v>
      </c>
      <c r="X138" s="96">
        <v>0.0</v>
      </c>
      <c r="Y138" s="96">
        <v>0.0</v>
      </c>
      <c r="Z138" s="96">
        <v>0.0</v>
      </c>
      <c r="AA138" s="97" t="s">
        <v>871</v>
      </c>
      <c r="AC138" s="98"/>
      <c r="AD138" s="97" t="s">
        <v>872</v>
      </c>
      <c r="AF138" s="98"/>
      <c r="AG138" s="98"/>
      <c r="AH138" s="98"/>
      <c r="AI138" s="98"/>
      <c r="AJ138" s="98"/>
      <c r="AK138" s="98"/>
      <c r="AL138" s="98"/>
      <c r="AM138" s="98"/>
      <c r="AN138" s="97" t="s">
        <v>872</v>
      </c>
      <c r="AO138" s="97">
        <v>81181.0</v>
      </c>
      <c r="AP138" s="97" t="s">
        <v>248</v>
      </c>
      <c r="AQ138" s="97">
        <v>1.0</v>
      </c>
      <c r="AR138" s="98"/>
      <c r="AS138" s="98"/>
      <c r="AT138" s="98"/>
      <c r="AU138" s="98"/>
      <c r="AV138" s="97" t="s">
        <v>229</v>
      </c>
      <c r="AW138" s="98"/>
      <c r="AX138" s="99">
        <v>35339.0</v>
      </c>
      <c r="AY138" s="98"/>
      <c r="AZ138" s="98"/>
      <c r="BA138" s="98"/>
      <c r="BB138" s="98"/>
      <c r="BC138" s="98"/>
      <c r="BD138" s="98"/>
      <c r="BE138" s="98"/>
      <c r="BF138" s="98"/>
      <c r="BG138" s="98"/>
      <c r="BH138" s="100">
        <v>-108216.0</v>
      </c>
      <c r="BI138" s="100">
        <v>255359.0</v>
      </c>
      <c r="BJ138" s="97" t="s">
        <v>230</v>
      </c>
      <c r="BK138" s="97" t="s">
        <v>231</v>
      </c>
      <c r="BL138" s="97" t="s">
        <v>232</v>
      </c>
      <c r="BM138" s="97">
        <v>1.0</v>
      </c>
      <c r="BN138" s="97" t="s">
        <v>233</v>
      </c>
      <c r="BO138" s="97">
        <v>5.0</v>
      </c>
      <c r="BP138" s="98"/>
      <c r="BQ138" s="98"/>
      <c r="BR138" s="97" t="s">
        <v>274</v>
      </c>
      <c r="BS138" s="97">
        <v>1.0</v>
      </c>
      <c r="BT138" s="97" t="s">
        <v>235</v>
      </c>
      <c r="BU138" s="97">
        <v>6.0</v>
      </c>
      <c r="BV138" s="97" t="s">
        <v>299</v>
      </c>
      <c r="BX138" s="97" t="s">
        <v>253</v>
      </c>
      <c r="BY138" s="99">
        <v>40708.0</v>
      </c>
      <c r="BZ138" s="98"/>
      <c r="CA138" s="98"/>
      <c r="CB138" s="97" t="s">
        <v>237</v>
      </c>
      <c r="CC138" s="97" t="s">
        <v>235</v>
      </c>
      <c r="CD138" s="98"/>
    </row>
    <row r="139" hidden="1">
      <c r="A139" s="96">
        <v>22794.0</v>
      </c>
      <c r="B139" s="97" t="s">
        <v>873</v>
      </c>
      <c r="C139" s="97" t="s">
        <v>125</v>
      </c>
      <c r="D139" s="97">
        <v>25.0</v>
      </c>
      <c r="E139" s="97" t="s">
        <v>119</v>
      </c>
      <c r="F139" s="97">
        <v>11.0</v>
      </c>
      <c r="G139" s="97" t="s">
        <v>874</v>
      </c>
      <c r="H139" s="97">
        <v>132.0</v>
      </c>
      <c r="I139" s="97" t="s">
        <v>119</v>
      </c>
      <c r="J139" s="97">
        <v>2.0</v>
      </c>
      <c r="K139" s="97" t="s">
        <v>219</v>
      </c>
      <c r="L139" s="97" t="s">
        <v>220</v>
      </c>
      <c r="M139" s="97" t="s">
        <v>221</v>
      </c>
      <c r="N139" s="97">
        <v>1.0</v>
      </c>
      <c r="O139" s="97" t="s">
        <v>308</v>
      </c>
      <c r="P139" s="97" t="s">
        <v>309</v>
      </c>
      <c r="Q139" s="97" t="s">
        <v>235</v>
      </c>
      <c r="R139" s="97">
        <v>99.0</v>
      </c>
      <c r="S139" s="98"/>
      <c r="T139" s="98"/>
      <c r="U139" s="96">
        <v>2.0</v>
      </c>
      <c r="V139" s="96">
        <v>0.0</v>
      </c>
      <c r="W139" s="96">
        <v>2.0</v>
      </c>
      <c r="X139" s="96">
        <v>0.0</v>
      </c>
      <c r="Y139" s="96">
        <v>0.0</v>
      </c>
      <c r="Z139" s="96">
        <v>0.0</v>
      </c>
      <c r="AA139" s="97" t="s">
        <v>875</v>
      </c>
      <c r="AB139" s="97">
        <v>5.0</v>
      </c>
      <c r="AC139" s="97" t="s">
        <v>243</v>
      </c>
      <c r="AD139" s="97" t="s">
        <v>867</v>
      </c>
      <c r="AE139" s="97" t="s">
        <v>290</v>
      </c>
      <c r="AF139" s="97" t="s">
        <v>291</v>
      </c>
      <c r="AG139" s="97">
        <v>25.0</v>
      </c>
      <c r="AH139" s="97" t="s">
        <v>354</v>
      </c>
      <c r="AI139" s="97" t="s">
        <v>377</v>
      </c>
      <c r="AK139" s="97" t="s">
        <v>291</v>
      </c>
      <c r="AL139" s="98"/>
      <c r="AM139" s="97" t="s">
        <v>291</v>
      </c>
      <c r="AN139" s="97" t="s">
        <v>876</v>
      </c>
      <c r="AO139" s="97">
        <v>81122.0</v>
      </c>
      <c r="AP139" s="97" t="s">
        <v>248</v>
      </c>
      <c r="AQ139" s="97">
        <v>1.0</v>
      </c>
      <c r="AR139" s="98"/>
      <c r="AS139" s="98"/>
      <c r="AT139" s="98"/>
      <c r="AU139" s="98"/>
      <c r="AV139" s="97" t="s">
        <v>229</v>
      </c>
      <c r="AW139" s="98"/>
      <c r="AX139" s="99">
        <v>32174.0</v>
      </c>
      <c r="AY139" s="98"/>
      <c r="AZ139" s="98"/>
      <c r="BA139" s="98"/>
      <c r="BB139" s="98"/>
      <c r="BC139" s="98"/>
      <c r="BD139" s="98"/>
      <c r="BE139" s="98"/>
      <c r="BF139" s="98"/>
      <c r="BG139" s="98"/>
      <c r="BH139" s="100">
        <v>-1086202.0</v>
      </c>
      <c r="BI139" s="100">
        <v>256609.0</v>
      </c>
      <c r="BJ139" s="97" t="s">
        <v>230</v>
      </c>
      <c r="BK139" s="97" t="s">
        <v>231</v>
      </c>
      <c r="BL139" s="97" t="s">
        <v>232</v>
      </c>
      <c r="BM139" s="97">
        <v>1.0</v>
      </c>
      <c r="BN139" s="97" t="s">
        <v>233</v>
      </c>
      <c r="BO139" s="97">
        <v>5.0</v>
      </c>
      <c r="BP139" s="98"/>
      <c r="BQ139" s="98"/>
      <c r="BR139" s="97" t="s">
        <v>234</v>
      </c>
      <c r="BS139" s="97">
        <v>2.0</v>
      </c>
      <c r="BT139" s="97" t="s">
        <v>235</v>
      </c>
      <c r="BU139" s="97">
        <v>6.0</v>
      </c>
      <c r="BV139" s="97" t="s">
        <v>275</v>
      </c>
      <c r="BX139" s="97" t="s">
        <v>253</v>
      </c>
      <c r="BY139" s="99">
        <v>42397.0</v>
      </c>
      <c r="BZ139" s="98"/>
      <c r="CA139" s="98"/>
      <c r="CB139" s="97" t="s">
        <v>237</v>
      </c>
      <c r="CC139" s="97" t="s">
        <v>235</v>
      </c>
      <c r="CD139" s="98"/>
    </row>
    <row r="140" hidden="1">
      <c r="A140" s="96">
        <v>22795.0</v>
      </c>
      <c r="B140" s="97" t="s">
        <v>877</v>
      </c>
      <c r="C140" s="97" t="s">
        <v>125</v>
      </c>
      <c r="D140" s="97">
        <v>25.0</v>
      </c>
      <c r="E140" s="97" t="s">
        <v>119</v>
      </c>
      <c r="F140" s="97">
        <v>11.0</v>
      </c>
      <c r="G140" s="97" t="s">
        <v>874</v>
      </c>
      <c r="H140" s="97">
        <v>132.0</v>
      </c>
      <c r="I140" s="97" t="s">
        <v>119</v>
      </c>
      <c r="J140" s="97">
        <v>2.0</v>
      </c>
      <c r="K140" s="97" t="s">
        <v>219</v>
      </c>
      <c r="L140" s="97" t="s">
        <v>220</v>
      </c>
      <c r="M140" s="97" t="s">
        <v>221</v>
      </c>
      <c r="N140" s="97">
        <v>1.0</v>
      </c>
      <c r="O140" s="97" t="s">
        <v>308</v>
      </c>
      <c r="P140" s="97" t="s">
        <v>309</v>
      </c>
      <c r="Q140" s="97" t="s">
        <v>235</v>
      </c>
      <c r="R140" s="97">
        <v>99.0</v>
      </c>
      <c r="S140" s="98"/>
      <c r="T140" s="98"/>
      <c r="U140" s="96">
        <v>3.0</v>
      </c>
      <c r="V140" s="96">
        <v>0.0</v>
      </c>
      <c r="W140" s="96">
        <v>3.0</v>
      </c>
      <c r="X140" s="96">
        <v>0.0</v>
      </c>
      <c r="Y140" s="96">
        <v>0.0</v>
      </c>
      <c r="Z140" s="96">
        <v>0.0</v>
      </c>
      <c r="AA140" s="97" t="s">
        <v>878</v>
      </c>
      <c r="AD140" s="97" t="s">
        <v>879</v>
      </c>
      <c r="AG140" s="98"/>
      <c r="AH140" s="98"/>
      <c r="AI140" s="98"/>
      <c r="AJ140" s="98"/>
      <c r="AK140" s="98"/>
      <c r="AL140" s="98"/>
      <c r="AM140" s="98"/>
      <c r="AN140" s="97" t="s">
        <v>880</v>
      </c>
      <c r="AO140" s="97">
        <v>81120.0</v>
      </c>
      <c r="AP140" s="97" t="s">
        <v>248</v>
      </c>
      <c r="AQ140" s="97">
        <v>1.0</v>
      </c>
      <c r="AR140" s="98"/>
      <c r="AS140" s="98"/>
      <c r="AT140" s="98"/>
      <c r="AU140" s="98"/>
      <c r="AV140" s="97" t="s">
        <v>229</v>
      </c>
      <c r="AW140" s="98"/>
      <c r="AX140" s="99">
        <v>31413.0</v>
      </c>
      <c r="AY140" s="98"/>
      <c r="AZ140" s="98"/>
      <c r="BA140" s="98"/>
      <c r="BB140" s="98"/>
      <c r="BC140" s="98"/>
      <c r="BD140" s="98"/>
      <c r="BE140" s="98"/>
      <c r="BF140" s="98"/>
      <c r="BG140" s="98"/>
      <c r="BH140" s="97" t="s">
        <v>881</v>
      </c>
      <c r="BI140" s="100">
        <v>256635.0</v>
      </c>
      <c r="BJ140" s="97" t="s">
        <v>230</v>
      </c>
      <c r="BK140" s="97" t="s">
        <v>231</v>
      </c>
      <c r="BL140" s="97" t="s">
        <v>232</v>
      </c>
      <c r="BM140" s="97">
        <v>1.0</v>
      </c>
      <c r="BN140" s="97" t="s">
        <v>233</v>
      </c>
      <c r="BO140" s="97">
        <v>5.0</v>
      </c>
      <c r="BP140" s="98"/>
      <c r="BQ140" s="98"/>
      <c r="BR140" s="97" t="s">
        <v>234</v>
      </c>
      <c r="BS140" s="97">
        <v>2.0</v>
      </c>
      <c r="BT140" s="97" t="s">
        <v>235</v>
      </c>
      <c r="BU140" s="97">
        <v>6.0</v>
      </c>
      <c r="BV140" s="97" t="s">
        <v>275</v>
      </c>
      <c r="BX140" s="97" t="s">
        <v>253</v>
      </c>
      <c r="BY140" s="99">
        <v>40708.0</v>
      </c>
      <c r="BZ140" s="98"/>
      <c r="CA140" s="98"/>
      <c r="CB140" s="97" t="s">
        <v>237</v>
      </c>
      <c r="CC140" s="97" t="s">
        <v>235</v>
      </c>
      <c r="CD140" s="98"/>
    </row>
    <row r="141" hidden="1">
      <c r="A141" s="96">
        <v>22796.0</v>
      </c>
      <c r="B141" s="97" t="s">
        <v>882</v>
      </c>
      <c r="C141" s="97" t="s">
        <v>125</v>
      </c>
      <c r="D141" s="97">
        <v>25.0</v>
      </c>
      <c r="E141" s="97" t="s">
        <v>119</v>
      </c>
      <c r="F141" s="97">
        <v>11.0</v>
      </c>
      <c r="G141" s="97" t="s">
        <v>883</v>
      </c>
      <c r="H141" s="97">
        <v>138.0</v>
      </c>
      <c r="I141" s="97" t="s">
        <v>119</v>
      </c>
      <c r="J141" s="97">
        <v>2.0</v>
      </c>
      <c r="K141" s="97" t="s">
        <v>219</v>
      </c>
      <c r="L141" s="97" t="s">
        <v>220</v>
      </c>
      <c r="M141" s="97" t="s">
        <v>221</v>
      </c>
      <c r="N141" s="97">
        <v>1.0</v>
      </c>
      <c r="O141" s="97" t="s">
        <v>568</v>
      </c>
      <c r="P141" s="97" t="s">
        <v>569</v>
      </c>
      <c r="Q141" s="97" t="s">
        <v>235</v>
      </c>
      <c r="R141" s="97">
        <v>99.0</v>
      </c>
      <c r="S141" s="98"/>
      <c r="T141" s="98"/>
      <c r="U141" s="96">
        <v>4.0</v>
      </c>
      <c r="V141" s="96">
        <v>0.0</v>
      </c>
      <c r="W141" s="96">
        <v>4.0</v>
      </c>
      <c r="X141" s="96">
        <v>0.0</v>
      </c>
      <c r="Y141" s="96">
        <v>0.0</v>
      </c>
      <c r="Z141" s="96">
        <v>0.0</v>
      </c>
      <c r="AA141" s="97" t="s">
        <v>884</v>
      </c>
      <c r="AB141" s="98"/>
      <c r="AC141" s="98"/>
      <c r="AD141" s="97" t="s">
        <v>885</v>
      </c>
      <c r="AE141" s="97" t="s">
        <v>263</v>
      </c>
      <c r="AF141" s="98"/>
      <c r="AG141" s="98"/>
      <c r="AH141" s="98"/>
      <c r="AI141" s="97" t="s">
        <v>264</v>
      </c>
      <c r="AJ141" s="98"/>
      <c r="AK141" s="98"/>
      <c r="AL141" s="98"/>
      <c r="AM141" s="98"/>
      <c r="AN141" s="97" t="s">
        <v>885</v>
      </c>
      <c r="AO141" s="97">
        <v>81110.0</v>
      </c>
      <c r="AP141" s="97" t="s">
        <v>248</v>
      </c>
      <c r="AQ141" s="97">
        <v>1.0</v>
      </c>
      <c r="AR141" s="98"/>
      <c r="AS141" s="98"/>
      <c r="AT141" s="98"/>
      <c r="AU141" s="98"/>
      <c r="AV141" s="97" t="s">
        <v>229</v>
      </c>
      <c r="AW141" s="98"/>
      <c r="AX141" s="99">
        <v>22282.0</v>
      </c>
      <c r="AY141" s="98"/>
      <c r="AZ141" s="98"/>
      <c r="BA141" s="98"/>
      <c r="BB141" s="98"/>
      <c r="BC141" s="98"/>
      <c r="BD141" s="98"/>
      <c r="BE141" s="98"/>
      <c r="BF141" s="98"/>
      <c r="BG141" s="98"/>
      <c r="BH141" s="100">
        <v>-108819.0</v>
      </c>
      <c r="BI141" s="100">
        <v>257618.0</v>
      </c>
      <c r="BJ141" s="97" t="s">
        <v>230</v>
      </c>
      <c r="BK141" s="97" t="s">
        <v>231</v>
      </c>
      <c r="BL141" s="97" t="s">
        <v>232</v>
      </c>
      <c r="BM141" s="97">
        <v>1.0</v>
      </c>
      <c r="BN141" s="97" t="s">
        <v>233</v>
      </c>
      <c r="BO141" s="97">
        <v>5.0</v>
      </c>
      <c r="BP141" s="98"/>
      <c r="BQ141" s="98"/>
      <c r="BR141" s="97" t="s">
        <v>234</v>
      </c>
      <c r="BS141" s="97">
        <v>2.0</v>
      </c>
      <c r="BT141" s="97" t="s">
        <v>235</v>
      </c>
      <c r="BU141" s="97">
        <v>6.0</v>
      </c>
      <c r="BV141" s="97" t="s">
        <v>299</v>
      </c>
      <c r="BX141" s="97" t="s">
        <v>253</v>
      </c>
      <c r="BY141" s="99">
        <v>42429.0</v>
      </c>
      <c r="BZ141" s="98"/>
      <c r="CA141" s="98"/>
      <c r="CB141" s="97" t="s">
        <v>237</v>
      </c>
      <c r="CC141" s="97" t="s">
        <v>235</v>
      </c>
      <c r="CD141" s="98"/>
    </row>
    <row r="142" hidden="1">
      <c r="A142" s="96">
        <v>22797.0</v>
      </c>
      <c r="B142" s="97" t="s">
        <v>886</v>
      </c>
      <c r="C142" s="97" t="s">
        <v>125</v>
      </c>
      <c r="D142" s="97">
        <v>25.0</v>
      </c>
      <c r="E142" s="97" t="s">
        <v>119</v>
      </c>
      <c r="F142" s="97">
        <v>11.0</v>
      </c>
      <c r="G142" s="97" t="s">
        <v>887</v>
      </c>
      <c r="H142" s="97">
        <v>148.0</v>
      </c>
      <c r="I142" s="97" t="s">
        <v>119</v>
      </c>
      <c r="J142" s="97">
        <v>2.0</v>
      </c>
      <c r="K142" s="97" t="s">
        <v>219</v>
      </c>
      <c r="L142" s="97" t="s">
        <v>220</v>
      </c>
      <c r="M142" s="97" t="s">
        <v>221</v>
      </c>
      <c r="N142" s="97">
        <v>1.0</v>
      </c>
      <c r="O142" s="97" t="s">
        <v>268</v>
      </c>
      <c r="P142" s="97" t="s">
        <v>269</v>
      </c>
      <c r="Q142" s="97" t="s">
        <v>235</v>
      </c>
      <c r="R142" s="97">
        <v>99.0</v>
      </c>
      <c r="S142" s="98"/>
      <c r="T142" s="98"/>
      <c r="U142" s="96">
        <v>2.0</v>
      </c>
      <c r="V142" s="96">
        <v>0.0</v>
      </c>
      <c r="W142" s="96">
        <v>2.0</v>
      </c>
      <c r="X142" s="96">
        <v>0.0</v>
      </c>
      <c r="Y142" s="96">
        <v>0.0</v>
      </c>
      <c r="Z142" s="96">
        <v>0.0</v>
      </c>
      <c r="AA142" s="97" t="s">
        <v>887</v>
      </c>
      <c r="AB142" s="98"/>
      <c r="AC142" s="98"/>
      <c r="AD142" s="97" t="s">
        <v>888</v>
      </c>
      <c r="AF142" s="98"/>
      <c r="AG142" s="98"/>
      <c r="AH142" s="98"/>
      <c r="AI142" s="98"/>
      <c r="AJ142" s="98"/>
      <c r="AK142" s="98"/>
      <c r="AL142" s="98"/>
      <c r="AM142" s="98"/>
      <c r="AN142" s="97" t="s">
        <v>889</v>
      </c>
      <c r="AO142" s="97">
        <v>81123.0</v>
      </c>
      <c r="AP142" s="97" t="s">
        <v>248</v>
      </c>
      <c r="AQ142" s="97">
        <v>1.0</v>
      </c>
      <c r="AR142" s="98"/>
      <c r="AS142" s="98"/>
      <c r="AT142" s="98"/>
      <c r="AU142" s="98"/>
      <c r="AV142" s="97" t="s">
        <v>229</v>
      </c>
      <c r="AW142" s="98"/>
      <c r="AX142" s="99">
        <v>33725.0</v>
      </c>
      <c r="AY142" s="98"/>
      <c r="AZ142" s="98"/>
      <c r="BA142" s="98"/>
      <c r="BB142" s="98"/>
      <c r="BC142" s="98"/>
      <c r="BD142" s="98"/>
      <c r="BE142" s="98"/>
      <c r="BF142" s="98"/>
      <c r="BG142" s="98"/>
      <c r="BH142" s="100">
        <v>-108777.0</v>
      </c>
      <c r="BI142" s="100">
        <v>255096.0</v>
      </c>
      <c r="BJ142" s="97" t="s">
        <v>230</v>
      </c>
      <c r="BK142" s="97" t="s">
        <v>231</v>
      </c>
      <c r="BL142" s="97" t="s">
        <v>232</v>
      </c>
      <c r="BM142" s="97">
        <v>1.0</v>
      </c>
      <c r="BN142" s="97" t="s">
        <v>250</v>
      </c>
      <c r="BO142" s="97">
        <v>1.0</v>
      </c>
      <c r="BP142" s="97" t="s">
        <v>284</v>
      </c>
      <c r="BQ142" s="97" t="s">
        <v>285</v>
      </c>
      <c r="BR142" s="97" t="s">
        <v>274</v>
      </c>
      <c r="BS142" s="97">
        <v>1.0</v>
      </c>
      <c r="BT142" s="97" t="s">
        <v>235</v>
      </c>
      <c r="BU142" s="97">
        <v>6.0</v>
      </c>
      <c r="BV142" s="97" t="s">
        <v>299</v>
      </c>
      <c r="BX142" s="97" t="s">
        <v>253</v>
      </c>
      <c r="BY142" s="99">
        <v>40708.0</v>
      </c>
      <c r="BZ142" s="98"/>
      <c r="CA142" s="98"/>
      <c r="CB142" s="97" t="s">
        <v>237</v>
      </c>
      <c r="CC142" s="97" t="s">
        <v>235</v>
      </c>
      <c r="CD142" s="98"/>
    </row>
    <row r="143" hidden="1">
      <c r="A143" s="96">
        <v>22798.0</v>
      </c>
      <c r="B143" s="97" t="s">
        <v>890</v>
      </c>
      <c r="C143" s="97" t="s">
        <v>125</v>
      </c>
      <c r="D143" s="97">
        <v>25.0</v>
      </c>
      <c r="E143" s="97" t="s">
        <v>119</v>
      </c>
      <c r="F143" s="97">
        <v>11.0</v>
      </c>
      <c r="G143" s="97" t="s">
        <v>891</v>
      </c>
      <c r="H143" s="97">
        <v>161.0</v>
      </c>
      <c r="I143" s="97" t="s">
        <v>119</v>
      </c>
      <c r="J143" s="97">
        <v>2.0</v>
      </c>
      <c r="K143" s="97" t="s">
        <v>219</v>
      </c>
      <c r="L143" s="97" t="s">
        <v>220</v>
      </c>
      <c r="M143" s="97" t="s">
        <v>221</v>
      </c>
      <c r="N143" s="97">
        <v>1.0</v>
      </c>
      <c r="O143" s="97" t="s">
        <v>278</v>
      </c>
      <c r="P143" s="97" t="s">
        <v>279</v>
      </c>
      <c r="Q143" s="97" t="s">
        <v>235</v>
      </c>
      <c r="R143" s="97">
        <v>99.0</v>
      </c>
      <c r="S143" s="98"/>
      <c r="T143" s="98"/>
      <c r="U143" s="96">
        <v>2.0</v>
      </c>
      <c r="V143" s="96">
        <v>0.0</v>
      </c>
      <c r="W143" s="96">
        <v>2.0</v>
      </c>
      <c r="X143" s="96">
        <v>0.0</v>
      </c>
      <c r="Y143" s="96">
        <v>0.0</v>
      </c>
      <c r="Z143" s="96">
        <v>0.0</v>
      </c>
      <c r="AA143" s="97" t="s">
        <v>892</v>
      </c>
      <c r="AC143" s="98"/>
      <c r="AD143" s="97" t="s">
        <v>893</v>
      </c>
      <c r="AE143" s="97" t="s">
        <v>343</v>
      </c>
      <c r="AF143" s="98"/>
      <c r="AG143" s="98"/>
      <c r="AH143" s="98"/>
      <c r="AI143" s="97" t="s">
        <v>264</v>
      </c>
      <c r="AJ143" s="98"/>
      <c r="AK143" s="98"/>
      <c r="AL143" s="98"/>
      <c r="AM143" s="98"/>
      <c r="AN143" s="97" t="s">
        <v>894</v>
      </c>
      <c r="AO143" s="97">
        <v>81130.0</v>
      </c>
      <c r="AP143" s="97" t="s">
        <v>248</v>
      </c>
      <c r="AQ143" s="97">
        <v>1.0</v>
      </c>
      <c r="AR143" s="98"/>
      <c r="AS143" s="98"/>
      <c r="AT143" s="98"/>
      <c r="AU143" s="98"/>
      <c r="AV143" s="97" t="s">
        <v>229</v>
      </c>
      <c r="AW143" s="98"/>
      <c r="AX143" s="99">
        <v>26299.0</v>
      </c>
      <c r="AY143" s="98"/>
      <c r="AZ143" s="98"/>
      <c r="BA143" s="98"/>
      <c r="BB143" s="98"/>
      <c r="BC143" s="98"/>
      <c r="BD143" s="98"/>
      <c r="BE143" s="98"/>
      <c r="BF143" s="98"/>
      <c r="BG143" s="98"/>
      <c r="BH143" s="100">
        <v>-108346.0</v>
      </c>
      <c r="BI143" s="100">
        <v>257319.0</v>
      </c>
      <c r="BJ143" s="97" t="s">
        <v>230</v>
      </c>
      <c r="BK143" s="97" t="s">
        <v>231</v>
      </c>
      <c r="BL143" s="97" t="s">
        <v>232</v>
      </c>
      <c r="BM143" s="97">
        <v>1.0</v>
      </c>
      <c r="BN143" s="97" t="s">
        <v>233</v>
      </c>
      <c r="BO143" s="97">
        <v>5.0</v>
      </c>
      <c r="BP143" s="98"/>
      <c r="BQ143" s="98"/>
      <c r="BR143" s="97" t="s">
        <v>234</v>
      </c>
      <c r="BS143" s="97">
        <v>2.0</v>
      </c>
      <c r="BT143" s="97" t="s">
        <v>235</v>
      </c>
      <c r="BU143" s="97">
        <v>6.0</v>
      </c>
      <c r="BV143" s="97" t="s">
        <v>275</v>
      </c>
      <c r="BX143" s="97" t="s">
        <v>253</v>
      </c>
      <c r="BY143" s="99">
        <v>42397.0</v>
      </c>
      <c r="BZ143" s="98"/>
      <c r="CA143" s="98"/>
      <c r="CB143" s="97" t="s">
        <v>237</v>
      </c>
      <c r="CC143" s="97" t="s">
        <v>235</v>
      </c>
      <c r="CD143" s="98"/>
    </row>
    <row r="144" hidden="1">
      <c r="A144" s="96">
        <v>22799.0</v>
      </c>
      <c r="B144" s="97" t="s">
        <v>895</v>
      </c>
      <c r="C144" s="97" t="s">
        <v>125</v>
      </c>
      <c r="D144" s="97">
        <v>25.0</v>
      </c>
      <c r="E144" s="97" t="s">
        <v>119</v>
      </c>
      <c r="F144" s="97">
        <v>11.0</v>
      </c>
      <c r="G144" s="97" t="s">
        <v>896</v>
      </c>
      <c r="H144" s="97">
        <v>175.0</v>
      </c>
      <c r="I144" s="97" t="s">
        <v>119</v>
      </c>
      <c r="J144" s="97">
        <v>2.0</v>
      </c>
      <c r="K144" s="97" t="s">
        <v>219</v>
      </c>
      <c r="L144" s="97" t="s">
        <v>220</v>
      </c>
      <c r="M144" s="97" t="s">
        <v>221</v>
      </c>
      <c r="N144" s="97">
        <v>1.0</v>
      </c>
      <c r="O144" s="97" t="s">
        <v>897</v>
      </c>
      <c r="P144" s="97" t="s">
        <v>898</v>
      </c>
      <c r="Q144" s="97" t="s">
        <v>235</v>
      </c>
      <c r="R144" s="97">
        <v>99.0</v>
      </c>
      <c r="S144" s="98"/>
      <c r="T144" s="98"/>
      <c r="U144" s="96">
        <v>2.0</v>
      </c>
      <c r="V144" s="96">
        <v>0.0</v>
      </c>
      <c r="W144" s="96">
        <v>2.0</v>
      </c>
      <c r="X144" s="96">
        <v>0.0</v>
      </c>
      <c r="Y144" s="96">
        <v>0.0</v>
      </c>
      <c r="Z144" s="96">
        <v>0.0</v>
      </c>
      <c r="AA144" s="97" t="s">
        <v>896</v>
      </c>
      <c r="AB144" s="98"/>
      <c r="AC144" s="98"/>
      <c r="AD144" s="102">
        <v>44090.0</v>
      </c>
      <c r="AE144" s="97" t="s">
        <v>343</v>
      </c>
      <c r="AF144" s="98"/>
      <c r="AG144" s="98"/>
      <c r="AH144" s="98"/>
      <c r="AI144" s="98"/>
      <c r="AJ144" s="98"/>
      <c r="AK144" s="98"/>
      <c r="AL144" s="98"/>
      <c r="AM144" s="98"/>
      <c r="AN144" s="97" t="s">
        <v>899</v>
      </c>
      <c r="AO144" s="97">
        <v>81144.0</v>
      </c>
      <c r="AP144" s="97" t="s">
        <v>248</v>
      </c>
      <c r="AQ144" s="97">
        <v>1.0</v>
      </c>
      <c r="AR144" s="98"/>
      <c r="AS144" s="98"/>
      <c r="AT144" s="98"/>
      <c r="AU144" s="98"/>
      <c r="AV144" s="97" t="s">
        <v>229</v>
      </c>
      <c r="AW144" s="98"/>
      <c r="AX144" s="99">
        <v>32143.0</v>
      </c>
      <c r="AY144" s="98"/>
      <c r="AZ144" s="98"/>
      <c r="BA144" s="98"/>
      <c r="BB144" s="98"/>
      <c r="BC144" s="98"/>
      <c r="BD144" s="98"/>
      <c r="BE144" s="98"/>
      <c r="BF144" s="98"/>
      <c r="BG144" s="98"/>
      <c r="BH144" s="100">
        <v>-108402.0</v>
      </c>
      <c r="BI144" s="100">
        <v>256255.0</v>
      </c>
      <c r="BJ144" s="97" t="s">
        <v>230</v>
      </c>
      <c r="BK144" s="97" t="s">
        <v>231</v>
      </c>
      <c r="BL144" s="97" t="s">
        <v>232</v>
      </c>
      <c r="BM144" s="97">
        <v>1.0</v>
      </c>
      <c r="BN144" s="97" t="s">
        <v>250</v>
      </c>
      <c r="BO144" s="97">
        <v>1.0</v>
      </c>
      <c r="BP144" s="97" t="s">
        <v>284</v>
      </c>
      <c r="BQ144" s="97" t="s">
        <v>285</v>
      </c>
      <c r="BR144" s="97" t="s">
        <v>234</v>
      </c>
      <c r="BS144" s="97">
        <v>2.0</v>
      </c>
      <c r="BT144" s="97" t="s">
        <v>235</v>
      </c>
      <c r="BU144" s="97">
        <v>6.0</v>
      </c>
      <c r="BV144" s="97" t="s">
        <v>275</v>
      </c>
      <c r="BX144" s="97" t="s">
        <v>253</v>
      </c>
      <c r="BY144" s="99">
        <v>40708.0</v>
      </c>
      <c r="BZ144" s="98"/>
      <c r="CA144" s="98"/>
      <c r="CB144" s="97" t="s">
        <v>237</v>
      </c>
      <c r="CC144" s="97" t="s">
        <v>235</v>
      </c>
      <c r="CD144" s="98"/>
    </row>
    <row r="145" hidden="1">
      <c r="A145" s="96">
        <v>22800.0</v>
      </c>
      <c r="B145" s="97" t="s">
        <v>900</v>
      </c>
      <c r="C145" s="97" t="s">
        <v>125</v>
      </c>
      <c r="D145" s="97">
        <v>25.0</v>
      </c>
      <c r="E145" s="97" t="s">
        <v>119</v>
      </c>
      <c r="F145" s="97">
        <v>11.0</v>
      </c>
      <c r="G145" s="97" t="s">
        <v>901</v>
      </c>
      <c r="H145" s="97">
        <v>187.0</v>
      </c>
      <c r="I145" s="97" t="s">
        <v>119</v>
      </c>
      <c r="J145" s="97">
        <v>2.0</v>
      </c>
      <c r="K145" s="97" t="s">
        <v>219</v>
      </c>
      <c r="L145" s="97" t="s">
        <v>220</v>
      </c>
      <c r="M145" s="97" t="s">
        <v>221</v>
      </c>
      <c r="N145" s="97">
        <v>1.0</v>
      </c>
      <c r="O145" s="97" t="s">
        <v>302</v>
      </c>
      <c r="P145" s="97" t="s">
        <v>303</v>
      </c>
      <c r="Q145" s="97" t="s">
        <v>235</v>
      </c>
      <c r="R145" s="97">
        <v>99.0</v>
      </c>
      <c r="S145" s="98"/>
      <c r="T145" s="98"/>
      <c r="U145" s="96">
        <v>2.0</v>
      </c>
      <c r="V145" s="96">
        <v>0.0</v>
      </c>
      <c r="W145" s="96">
        <v>2.0</v>
      </c>
      <c r="X145" s="96">
        <v>0.0</v>
      </c>
      <c r="Y145" s="96">
        <v>0.0</v>
      </c>
      <c r="Z145" s="96">
        <v>0.0</v>
      </c>
      <c r="AA145" s="97" t="s">
        <v>902</v>
      </c>
      <c r="AB145" s="98"/>
      <c r="AC145" s="98"/>
      <c r="AD145" s="97" t="s">
        <v>903</v>
      </c>
      <c r="AE145" s="97" t="s">
        <v>263</v>
      </c>
      <c r="AF145" s="98"/>
      <c r="AG145" s="98"/>
      <c r="AH145" s="98"/>
      <c r="AI145" s="97" t="s">
        <v>264</v>
      </c>
      <c r="AJ145" s="98"/>
      <c r="AK145" s="98"/>
      <c r="AL145" s="98"/>
      <c r="AM145" s="98"/>
      <c r="AN145" s="97" t="s">
        <v>903</v>
      </c>
      <c r="AO145" s="97">
        <v>81148.0</v>
      </c>
      <c r="AP145" s="97" t="s">
        <v>248</v>
      </c>
      <c r="AQ145" s="97">
        <v>1.0</v>
      </c>
      <c r="AR145" s="98"/>
      <c r="AS145" s="98"/>
      <c r="AT145" s="98"/>
      <c r="AU145" s="98"/>
      <c r="AV145" s="97" t="s">
        <v>229</v>
      </c>
      <c r="AW145" s="98"/>
      <c r="AX145" s="99">
        <v>32143.0</v>
      </c>
      <c r="AY145" s="98"/>
      <c r="AZ145" s="98"/>
      <c r="BA145" s="98"/>
      <c r="BB145" s="98"/>
      <c r="BC145" s="98"/>
      <c r="BD145" s="98"/>
      <c r="BE145" s="98"/>
      <c r="BF145" s="98"/>
      <c r="BG145" s="98"/>
      <c r="BH145" s="100">
        <v>-108335.0</v>
      </c>
      <c r="BI145" s="100">
        <v>255481.0</v>
      </c>
      <c r="BJ145" s="97" t="s">
        <v>230</v>
      </c>
      <c r="BK145" s="97" t="s">
        <v>231</v>
      </c>
      <c r="BL145" s="97" t="s">
        <v>232</v>
      </c>
      <c r="BM145" s="97">
        <v>1.0</v>
      </c>
      <c r="BN145" s="97" t="s">
        <v>250</v>
      </c>
      <c r="BO145" s="97">
        <v>1.0</v>
      </c>
      <c r="BP145" s="97" t="s">
        <v>284</v>
      </c>
      <c r="BQ145" s="97" t="s">
        <v>285</v>
      </c>
      <c r="BR145" s="97" t="s">
        <v>274</v>
      </c>
      <c r="BS145" s="97">
        <v>1.0</v>
      </c>
      <c r="BT145" s="97" t="s">
        <v>235</v>
      </c>
      <c r="BU145" s="97">
        <v>6.0</v>
      </c>
      <c r="BV145" s="97" t="s">
        <v>275</v>
      </c>
      <c r="BX145" s="97" t="s">
        <v>253</v>
      </c>
      <c r="BY145" s="99">
        <v>42397.0</v>
      </c>
      <c r="BZ145" s="98"/>
      <c r="CA145" s="98"/>
      <c r="CB145" s="97" t="s">
        <v>237</v>
      </c>
      <c r="CC145" s="97" t="s">
        <v>235</v>
      </c>
      <c r="CD145" s="98"/>
    </row>
    <row r="146" hidden="1">
      <c r="A146" s="96">
        <v>22801.0</v>
      </c>
      <c r="B146" s="97" t="s">
        <v>904</v>
      </c>
      <c r="C146" s="97" t="s">
        <v>125</v>
      </c>
      <c r="D146" s="97">
        <v>25.0</v>
      </c>
      <c r="E146" s="97" t="s">
        <v>119</v>
      </c>
      <c r="F146" s="97">
        <v>11.0</v>
      </c>
      <c r="G146" s="97" t="s">
        <v>905</v>
      </c>
      <c r="H146" s="97">
        <v>188.0</v>
      </c>
      <c r="I146" s="97" t="s">
        <v>119</v>
      </c>
      <c r="J146" s="97">
        <v>2.0</v>
      </c>
      <c r="K146" s="97" t="s">
        <v>219</v>
      </c>
      <c r="L146" s="97" t="s">
        <v>220</v>
      </c>
      <c r="M146" s="97" t="s">
        <v>221</v>
      </c>
      <c r="N146" s="97">
        <v>1.0</v>
      </c>
      <c r="O146" s="97" t="s">
        <v>268</v>
      </c>
      <c r="P146" s="97" t="s">
        <v>269</v>
      </c>
      <c r="Q146" s="97" t="s">
        <v>235</v>
      </c>
      <c r="R146" s="97">
        <v>99.0</v>
      </c>
      <c r="S146" s="98"/>
      <c r="T146" s="98"/>
      <c r="U146" s="96">
        <v>1.0</v>
      </c>
      <c r="V146" s="96">
        <v>0.0</v>
      </c>
      <c r="W146" s="96">
        <v>1.0</v>
      </c>
      <c r="X146" s="96">
        <v>0.0</v>
      </c>
      <c r="Y146" s="96">
        <v>0.0</v>
      </c>
      <c r="Z146" s="96">
        <v>0.0</v>
      </c>
      <c r="AA146" s="97" t="s">
        <v>905</v>
      </c>
      <c r="AB146" s="97">
        <v>5.0</v>
      </c>
      <c r="AC146" s="97" t="s">
        <v>243</v>
      </c>
      <c r="AD146" s="97" t="s">
        <v>906</v>
      </c>
      <c r="AE146" s="97" t="s">
        <v>290</v>
      </c>
      <c r="AF146" s="97" t="s">
        <v>291</v>
      </c>
      <c r="AG146" s="97">
        <v>13.0</v>
      </c>
      <c r="AH146" s="97" t="s">
        <v>292</v>
      </c>
      <c r="AI146" s="97" t="s">
        <v>905</v>
      </c>
      <c r="AJ146" s="98"/>
      <c r="AK146" s="97" t="s">
        <v>291</v>
      </c>
      <c r="AL146" s="98"/>
      <c r="AM146" s="97" t="s">
        <v>291</v>
      </c>
      <c r="AN146" s="97" t="s">
        <v>907</v>
      </c>
      <c r="AO146" s="97">
        <v>81178.0</v>
      </c>
      <c r="AP146" s="97" t="s">
        <v>248</v>
      </c>
      <c r="AQ146" s="97">
        <v>1.0</v>
      </c>
      <c r="AR146" s="98"/>
      <c r="AS146" s="98"/>
      <c r="AT146" s="98"/>
      <c r="AU146" s="98"/>
      <c r="AV146" s="97" t="s">
        <v>229</v>
      </c>
      <c r="AW146" s="98"/>
      <c r="AX146" s="99">
        <v>31778.0</v>
      </c>
      <c r="AY146" s="98"/>
      <c r="AZ146" s="98"/>
      <c r="BA146" s="98"/>
      <c r="BB146" s="98"/>
      <c r="BC146" s="98"/>
      <c r="BD146" s="98"/>
      <c r="BE146" s="98"/>
      <c r="BF146" s="98"/>
      <c r="BG146" s="98"/>
      <c r="BH146" s="100">
        <v>-1084576.0</v>
      </c>
      <c r="BI146" s="100">
        <v>253825.0</v>
      </c>
      <c r="BJ146" s="97" t="s">
        <v>230</v>
      </c>
      <c r="BK146" s="97" t="s">
        <v>231</v>
      </c>
      <c r="BL146" s="97" t="s">
        <v>232</v>
      </c>
      <c r="BM146" s="97">
        <v>1.0</v>
      </c>
      <c r="BN146" s="97" t="s">
        <v>233</v>
      </c>
      <c r="BO146" s="97">
        <v>5.0</v>
      </c>
      <c r="BP146" s="98"/>
      <c r="BQ146" s="98"/>
      <c r="BR146" s="97" t="s">
        <v>274</v>
      </c>
      <c r="BS146" s="97">
        <v>1.0</v>
      </c>
      <c r="BT146" s="97" t="s">
        <v>235</v>
      </c>
      <c r="BU146" s="97">
        <v>6.0</v>
      </c>
      <c r="BV146" s="97" t="s">
        <v>275</v>
      </c>
      <c r="BX146" s="97" t="s">
        <v>253</v>
      </c>
      <c r="BY146" s="99">
        <v>40708.0</v>
      </c>
      <c r="BZ146" s="98"/>
      <c r="CA146" s="98"/>
      <c r="CB146" s="97" t="s">
        <v>237</v>
      </c>
      <c r="CC146" s="97" t="s">
        <v>235</v>
      </c>
      <c r="CD146" s="98"/>
    </row>
    <row r="147" hidden="1">
      <c r="A147" s="96">
        <v>22802.0</v>
      </c>
      <c r="B147" s="97" t="s">
        <v>908</v>
      </c>
      <c r="C147" s="97" t="s">
        <v>125</v>
      </c>
      <c r="D147" s="97">
        <v>25.0</v>
      </c>
      <c r="E147" s="97" t="s">
        <v>119</v>
      </c>
      <c r="F147" s="97">
        <v>11.0</v>
      </c>
      <c r="G147" s="97" t="s">
        <v>909</v>
      </c>
      <c r="H147" s="97">
        <v>194.0</v>
      </c>
      <c r="I147" s="97" t="s">
        <v>119</v>
      </c>
      <c r="J147" s="97">
        <v>2.0</v>
      </c>
      <c r="K147" s="97" t="s">
        <v>219</v>
      </c>
      <c r="L147" s="97" t="s">
        <v>220</v>
      </c>
      <c r="M147" s="97" t="s">
        <v>221</v>
      </c>
      <c r="N147" s="97">
        <v>1.0</v>
      </c>
      <c r="O147" s="97" t="s">
        <v>302</v>
      </c>
      <c r="P147" s="97" t="s">
        <v>303</v>
      </c>
      <c r="Q147" s="97" t="s">
        <v>235</v>
      </c>
      <c r="R147" s="97">
        <v>99.0</v>
      </c>
      <c r="S147" s="98"/>
      <c r="T147" s="98"/>
      <c r="U147" s="96">
        <v>2.0</v>
      </c>
      <c r="V147" s="96">
        <v>0.0</v>
      </c>
      <c r="W147" s="96">
        <v>2.0</v>
      </c>
      <c r="X147" s="96">
        <v>0.0</v>
      </c>
      <c r="Y147" s="96">
        <v>0.0</v>
      </c>
      <c r="Z147" s="96">
        <v>0.0</v>
      </c>
      <c r="AA147" s="97" t="s">
        <v>909</v>
      </c>
      <c r="AB147" s="98"/>
      <c r="AC147" s="98"/>
      <c r="AD147" s="97" t="s">
        <v>445</v>
      </c>
      <c r="AE147" s="97" t="s">
        <v>263</v>
      </c>
      <c r="AF147" s="98"/>
      <c r="AG147" s="98"/>
      <c r="AH147" s="98"/>
      <c r="AI147" s="97" t="s">
        <v>264</v>
      </c>
      <c r="AJ147" s="98"/>
      <c r="AK147" s="98"/>
      <c r="AL147" s="98"/>
      <c r="AM147" s="98"/>
      <c r="AN147" s="97" t="s">
        <v>445</v>
      </c>
      <c r="AO147" s="97">
        <v>81189.0</v>
      </c>
      <c r="AP147" s="97" t="s">
        <v>248</v>
      </c>
      <c r="AQ147" s="97">
        <v>1.0</v>
      </c>
      <c r="AR147" s="98"/>
      <c r="AS147" s="98"/>
      <c r="AT147" s="98"/>
      <c r="AU147" s="98"/>
      <c r="AV147" s="97" t="s">
        <v>229</v>
      </c>
      <c r="AW147" s="98"/>
      <c r="AX147" s="99">
        <v>24108.0</v>
      </c>
      <c r="AY147" s="98"/>
      <c r="AZ147" s="98"/>
      <c r="BA147" s="98"/>
      <c r="BB147" s="98"/>
      <c r="BC147" s="98"/>
      <c r="BD147" s="98"/>
      <c r="BE147" s="98"/>
      <c r="BF147" s="98"/>
      <c r="BG147" s="98"/>
      <c r="BH147" s="100">
        <v>-108367.0</v>
      </c>
      <c r="BI147" s="100">
        <v>254702.0</v>
      </c>
      <c r="BJ147" s="97" t="s">
        <v>230</v>
      </c>
      <c r="BK147" s="97" t="s">
        <v>231</v>
      </c>
      <c r="BL147" s="97" t="s">
        <v>232</v>
      </c>
      <c r="BM147" s="97">
        <v>1.0</v>
      </c>
      <c r="BN147" s="97" t="s">
        <v>233</v>
      </c>
      <c r="BO147" s="97">
        <v>5.0</v>
      </c>
      <c r="BP147" s="98"/>
      <c r="BQ147" s="98"/>
      <c r="BR147" s="97" t="s">
        <v>274</v>
      </c>
      <c r="BS147" s="97">
        <v>1.0</v>
      </c>
      <c r="BT147" s="97" t="s">
        <v>235</v>
      </c>
      <c r="BU147" s="97">
        <v>6.0</v>
      </c>
      <c r="BV147" s="97" t="s">
        <v>275</v>
      </c>
      <c r="BX147" s="97" t="s">
        <v>253</v>
      </c>
      <c r="BY147" s="99">
        <v>42397.0</v>
      </c>
      <c r="BZ147" s="98"/>
      <c r="CA147" s="98"/>
      <c r="CB147" s="97" t="s">
        <v>237</v>
      </c>
      <c r="CC147" s="97" t="s">
        <v>235</v>
      </c>
      <c r="CD147" s="98"/>
    </row>
    <row r="148" hidden="1">
      <c r="A148" s="96">
        <v>22803.0</v>
      </c>
      <c r="B148" s="97" t="s">
        <v>910</v>
      </c>
      <c r="C148" s="97" t="s">
        <v>125</v>
      </c>
      <c r="D148" s="97">
        <v>25.0</v>
      </c>
      <c r="E148" s="97" t="s">
        <v>119</v>
      </c>
      <c r="F148" s="97">
        <v>11.0</v>
      </c>
      <c r="G148" s="97" t="s">
        <v>911</v>
      </c>
      <c r="H148" s="97">
        <v>213.0</v>
      </c>
      <c r="I148" s="97" t="s">
        <v>119</v>
      </c>
      <c r="J148" s="97">
        <v>2.0</v>
      </c>
      <c r="K148" s="97" t="s">
        <v>219</v>
      </c>
      <c r="L148" s="97" t="s">
        <v>220</v>
      </c>
      <c r="M148" s="97" t="s">
        <v>221</v>
      </c>
      <c r="N148" s="97">
        <v>1.0</v>
      </c>
      <c r="O148" s="97" t="s">
        <v>370</v>
      </c>
      <c r="P148" s="97" t="s">
        <v>371</v>
      </c>
      <c r="Q148" s="97" t="s">
        <v>235</v>
      </c>
      <c r="R148" s="97">
        <v>99.0</v>
      </c>
      <c r="S148" s="98"/>
      <c r="T148" s="98"/>
      <c r="U148" s="96">
        <v>3.0</v>
      </c>
      <c r="V148" s="96">
        <v>0.0</v>
      </c>
      <c r="W148" s="96">
        <v>3.0</v>
      </c>
      <c r="X148" s="96">
        <v>0.0</v>
      </c>
      <c r="Y148" s="96">
        <v>0.0</v>
      </c>
      <c r="Z148" s="96">
        <v>0.0</v>
      </c>
      <c r="AA148" s="97" t="s">
        <v>911</v>
      </c>
      <c r="AB148" s="98"/>
      <c r="AC148" s="98"/>
      <c r="AD148" s="97" t="s">
        <v>856</v>
      </c>
      <c r="AE148" s="97" t="s">
        <v>263</v>
      </c>
      <c r="AF148" s="98"/>
      <c r="AG148" s="98"/>
      <c r="AH148" s="98"/>
      <c r="AI148" s="97" t="s">
        <v>264</v>
      </c>
      <c r="AJ148" s="98"/>
      <c r="AK148" s="98"/>
      <c r="AL148" s="98"/>
      <c r="AM148" s="98"/>
      <c r="AN148" s="97" t="s">
        <v>912</v>
      </c>
      <c r="AO148" s="97">
        <v>81133.0</v>
      </c>
      <c r="AP148" s="97" t="s">
        <v>248</v>
      </c>
      <c r="AQ148" s="97">
        <v>1.0</v>
      </c>
      <c r="AR148" s="98"/>
      <c r="AS148" s="98"/>
      <c r="AT148" s="98"/>
      <c r="AU148" s="98"/>
      <c r="AV148" s="97" t="s">
        <v>229</v>
      </c>
      <c r="AW148" s="98"/>
      <c r="AX148" s="99">
        <v>35370.0</v>
      </c>
      <c r="AY148" s="98"/>
      <c r="AZ148" s="98"/>
      <c r="BA148" s="98"/>
      <c r="BB148" s="98"/>
      <c r="BC148" s="98"/>
      <c r="BD148" s="98"/>
      <c r="BE148" s="98"/>
      <c r="BF148" s="98"/>
      <c r="BG148" s="98"/>
      <c r="BH148" s="100">
        <v>-108453.0</v>
      </c>
      <c r="BI148" s="100">
        <v>256857.0</v>
      </c>
      <c r="BJ148" s="97" t="s">
        <v>230</v>
      </c>
      <c r="BK148" s="97" t="s">
        <v>231</v>
      </c>
      <c r="BL148" s="97" t="s">
        <v>232</v>
      </c>
      <c r="BM148" s="97">
        <v>1.0</v>
      </c>
      <c r="BN148" s="97" t="s">
        <v>233</v>
      </c>
      <c r="BO148" s="97">
        <v>5.0</v>
      </c>
      <c r="BP148" s="98"/>
      <c r="BQ148" s="98"/>
      <c r="BR148" s="97" t="s">
        <v>274</v>
      </c>
      <c r="BS148" s="97">
        <v>1.0</v>
      </c>
      <c r="BT148" s="97" t="s">
        <v>235</v>
      </c>
      <c r="BU148" s="97">
        <v>6.0</v>
      </c>
      <c r="BV148" s="97" t="s">
        <v>299</v>
      </c>
      <c r="BX148" s="97" t="s">
        <v>253</v>
      </c>
      <c r="BY148" s="99">
        <v>42397.0</v>
      </c>
      <c r="BZ148" s="98"/>
      <c r="CA148" s="98"/>
      <c r="CB148" s="97" t="s">
        <v>237</v>
      </c>
      <c r="CC148" s="97" t="s">
        <v>235</v>
      </c>
      <c r="CD148" s="98"/>
    </row>
    <row r="149" hidden="1">
      <c r="A149" s="96">
        <v>22804.0</v>
      </c>
      <c r="B149" s="97" t="s">
        <v>913</v>
      </c>
      <c r="C149" s="97" t="s">
        <v>125</v>
      </c>
      <c r="D149" s="97">
        <v>25.0</v>
      </c>
      <c r="E149" s="97" t="s">
        <v>119</v>
      </c>
      <c r="F149" s="97">
        <v>11.0</v>
      </c>
      <c r="G149" s="97" t="s">
        <v>914</v>
      </c>
      <c r="H149" s="97">
        <v>228.0</v>
      </c>
      <c r="I149" s="97" t="s">
        <v>119</v>
      </c>
      <c r="J149" s="97">
        <v>2.0</v>
      </c>
      <c r="K149" s="97" t="s">
        <v>219</v>
      </c>
      <c r="L149" s="97" t="s">
        <v>220</v>
      </c>
      <c r="M149" s="97" t="s">
        <v>221</v>
      </c>
      <c r="N149" s="97">
        <v>1.0</v>
      </c>
      <c r="O149" s="97" t="s">
        <v>268</v>
      </c>
      <c r="P149" s="97" t="s">
        <v>269</v>
      </c>
      <c r="Q149" s="97" t="s">
        <v>235</v>
      </c>
      <c r="R149" s="97">
        <v>99.0</v>
      </c>
      <c r="S149" s="98"/>
      <c r="T149" s="98"/>
      <c r="U149" s="96">
        <v>1.0</v>
      </c>
      <c r="V149" s="96">
        <v>0.0</v>
      </c>
      <c r="W149" s="96">
        <v>1.0</v>
      </c>
      <c r="X149" s="96">
        <v>0.0</v>
      </c>
      <c r="Y149" s="96">
        <v>0.0</v>
      </c>
      <c r="Z149" s="96">
        <v>0.0</v>
      </c>
      <c r="AA149" s="97" t="s">
        <v>914</v>
      </c>
      <c r="AB149" s="98"/>
      <c r="AC149" s="98"/>
      <c r="AD149" s="97" t="s">
        <v>755</v>
      </c>
      <c r="AE149" s="97" t="s">
        <v>343</v>
      </c>
      <c r="AF149" s="98"/>
      <c r="AG149" s="98"/>
      <c r="AH149" s="98"/>
      <c r="AI149" s="98"/>
      <c r="AJ149" s="98"/>
      <c r="AK149" s="98"/>
      <c r="AL149" s="98"/>
      <c r="AM149" s="98"/>
      <c r="AN149" s="97" t="s">
        <v>915</v>
      </c>
      <c r="AO149" s="97">
        <v>99999.0</v>
      </c>
      <c r="AP149" s="97" t="s">
        <v>248</v>
      </c>
      <c r="AQ149" s="97">
        <v>1.0</v>
      </c>
      <c r="AR149" s="98"/>
      <c r="AS149" s="98"/>
      <c r="AT149" s="98"/>
      <c r="AU149" s="98"/>
      <c r="AV149" s="97" t="s">
        <v>229</v>
      </c>
      <c r="AW149" s="98"/>
      <c r="AX149" s="99">
        <v>33756.0</v>
      </c>
      <c r="AY149" s="98"/>
      <c r="AZ149" s="98"/>
      <c r="BA149" s="98"/>
      <c r="BB149" s="98"/>
      <c r="BC149" s="98"/>
      <c r="BD149" s="98"/>
      <c r="BE149" s="98"/>
      <c r="BF149" s="98"/>
      <c r="BG149" s="98"/>
      <c r="BH149" s="100">
        <v>-108631.0</v>
      </c>
      <c r="BI149" s="100">
        <v>254269.0</v>
      </c>
      <c r="BJ149" s="97" t="s">
        <v>230</v>
      </c>
      <c r="BK149" s="97" t="s">
        <v>231</v>
      </c>
      <c r="BL149" s="97" t="s">
        <v>232</v>
      </c>
      <c r="BM149" s="97">
        <v>1.0</v>
      </c>
      <c r="BN149" s="97" t="s">
        <v>233</v>
      </c>
      <c r="BO149" s="97">
        <v>5.0</v>
      </c>
      <c r="BP149" s="98"/>
      <c r="BQ149" s="98"/>
      <c r="BR149" s="97" t="s">
        <v>274</v>
      </c>
      <c r="BS149" s="97">
        <v>1.0</v>
      </c>
      <c r="BT149" s="97" t="s">
        <v>235</v>
      </c>
      <c r="BU149" s="97">
        <v>6.0</v>
      </c>
      <c r="BV149" s="97" t="s">
        <v>275</v>
      </c>
      <c r="BX149" s="97" t="s">
        <v>253</v>
      </c>
      <c r="BY149" s="99">
        <v>40708.0</v>
      </c>
      <c r="BZ149" s="98"/>
      <c r="CA149" s="98"/>
      <c r="CB149" s="97" t="s">
        <v>237</v>
      </c>
      <c r="CC149" s="97" t="s">
        <v>235</v>
      </c>
      <c r="CD149" s="98"/>
    </row>
    <row r="150" hidden="1">
      <c r="A150" s="96">
        <v>22805.0</v>
      </c>
      <c r="B150" s="97" t="s">
        <v>916</v>
      </c>
      <c r="C150" s="97" t="s">
        <v>125</v>
      </c>
      <c r="D150" s="97">
        <v>25.0</v>
      </c>
      <c r="E150" s="97" t="s">
        <v>119</v>
      </c>
      <c r="F150" s="97">
        <v>11.0</v>
      </c>
      <c r="G150" s="97" t="s">
        <v>917</v>
      </c>
      <c r="H150" s="97">
        <v>233.0</v>
      </c>
      <c r="I150" s="97" t="s">
        <v>119</v>
      </c>
      <c r="J150" s="97">
        <v>2.0</v>
      </c>
      <c r="K150" s="97" t="s">
        <v>219</v>
      </c>
      <c r="L150" s="97" t="s">
        <v>220</v>
      </c>
      <c r="M150" s="97" t="s">
        <v>221</v>
      </c>
      <c r="N150" s="97">
        <v>1.0</v>
      </c>
      <c r="O150" s="97" t="s">
        <v>302</v>
      </c>
      <c r="P150" s="97" t="s">
        <v>303</v>
      </c>
      <c r="Q150" s="97" t="s">
        <v>235</v>
      </c>
      <c r="R150" s="97">
        <v>99.0</v>
      </c>
      <c r="S150" s="98"/>
      <c r="T150" s="98"/>
      <c r="U150" s="96">
        <v>2.0</v>
      </c>
      <c r="V150" s="96">
        <v>0.0</v>
      </c>
      <c r="W150" s="96">
        <v>2.0</v>
      </c>
      <c r="X150" s="96">
        <v>0.0</v>
      </c>
      <c r="Y150" s="96">
        <v>0.0</v>
      </c>
      <c r="Z150" s="96">
        <v>0.0</v>
      </c>
      <c r="AA150" s="97" t="s">
        <v>917</v>
      </c>
      <c r="AB150" s="98"/>
      <c r="AC150" s="98"/>
      <c r="AD150" s="97" t="s">
        <v>918</v>
      </c>
      <c r="AE150" s="97" t="s">
        <v>263</v>
      </c>
      <c r="AF150" s="98"/>
      <c r="AG150" s="98"/>
      <c r="AH150" s="98"/>
      <c r="AI150" s="97" t="s">
        <v>264</v>
      </c>
      <c r="AJ150" s="98"/>
      <c r="AK150" s="98"/>
      <c r="AL150" s="98"/>
      <c r="AM150" s="98"/>
      <c r="AN150" s="97" t="s">
        <v>919</v>
      </c>
      <c r="AO150" s="97">
        <v>99999.0</v>
      </c>
      <c r="AP150" s="97" t="s">
        <v>248</v>
      </c>
      <c r="AQ150" s="97">
        <v>1.0</v>
      </c>
      <c r="AR150" s="98"/>
      <c r="AS150" s="98"/>
      <c r="AT150" s="98"/>
      <c r="AU150" s="98"/>
      <c r="AV150" s="97" t="s">
        <v>229</v>
      </c>
      <c r="AW150" s="98"/>
      <c r="AX150" s="99">
        <v>31778.0</v>
      </c>
      <c r="AY150" s="98"/>
      <c r="AZ150" s="98"/>
      <c r="BA150" s="98"/>
      <c r="BB150" s="98"/>
      <c r="BC150" s="98"/>
      <c r="BD150" s="98"/>
      <c r="BE150" s="98"/>
      <c r="BF150" s="98"/>
      <c r="BG150" s="98"/>
      <c r="BH150" s="97" t="s">
        <v>920</v>
      </c>
      <c r="BI150" s="100">
        <v>255561.0</v>
      </c>
      <c r="BJ150" s="97" t="s">
        <v>230</v>
      </c>
      <c r="BK150" s="97" t="s">
        <v>231</v>
      </c>
      <c r="BL150" s="97" t="s">
        <v>232</v>
      </c>
      <c r="BM150" s="97">
        <v>1.0</v>
      </c>
      <c r="BN150" s="97" t="s">
        <v>233</v>
      </c>
      <c r="BO150" s="97">
        <v>5.0</v>
      </c>
      <c r="BP150" s="98"/>
      <c r="BQ150" s="98"/>
      <c r="BR150" s="97" t="s">
        <v>274</v>
      </c>
      <c r="BS150" s="97">
        <v>1.0</v>
      </c>
      <c r="BT150" s="97" t="s">
        <v>235</v>
      </c>
      <c r="BU150" s="97">
        <v>6.0</v>
      </c>
      <c r="BV150" s="97" t="s">
        <v>275</v>
      </c>
      <c r="BX150" s="97" t="s">
        <v>253</v>
      </c>
      <c r="BY150" s="99">
        <v>42397.0</v>
      </c>
      <c r="BZ150" s="98"/>
      <c r="CA150" s="98"/>
      <c r="CB150" s="97" t="s">
        <v>237</v>
      </c>
      <c r="CC150" s="97" t="s">
        <v>235</v>
      </c>
      <c r="CD150" s="98"/>
    </row>
    <row r="151" hidden="1">
      <c r="A151" s="96">
        <v>22806.0</v>
      </c>
      <c r="B151" s="97" t="s">
        <v>921</v>
      </c>
      <c r="C151" s="97" t="s">
        <v>125</v>
      </c>
      <c r="D151" s="97">
        <v>25.0</v>
      </c>
      <c r="E151" s="97" t="s">
        <v>119</v>
      </c>
      <c r="F151" s="97">
        <v>11.0</v>
      </c>
      <c r="G151" s="97" t="s">
        <v>922</v>
      </c>
      <c r="H151" s="97">
        <v>251.0</v>
      </c>
      <c r="I151" s="97" t="s">
        <v>119</v>
      </c>
      <c r="J151" s="97">
        <v>2.0</v>
      </c>
      <c r="K151" s="97" t="s">
        <v>219</v>
      </c>
      <c r="L151" s="97" t="s">
        <v>220</v>
      </c>
      <c r="M151" s="97" t="s">
        <v>221</v>
      </c>
      <c r="N151" s="97">
        <v>1.0</v>
      </c>
      <c r="O151" s="97" t="s">
        <v>268</v>
      </c>
      <c r="P151" s="97" t="s">
        <v>269</v>
      </c>
      <c r="Q151" s="97" t="s">
        <v>235</v>
      </c>
      <c r="R151" s="97">
        <v>99.0</v>
      </c>
      <c r="S151" s="98"/>
      <c r="T151" s="98"/>
      <c r="U151" s="96">
        <v>2.0</v>
      </c>
      <c r="V151" s="96">
        <v>0.0</v>
      </c>
      <c r="W151" s="96">
        <v>2.0</v>
      </c>
      <c r="X151" s="96">
        <v>0.0</v>
      </c>
      <c r="Y151" s="96">
        <v>0.0</v>
      </c>
      <c r="Z151" s="96">
        <v>0.0</v>
      </c>
      <c r="AA151" s="97" t="s">
        <v>923</v>
      </c>
      <c r="AB151" s="97">
        <v>5.0</v>
      </c>
      <c r="AC151" s="97" t="s">
        <v>243</v>
      </c>
      <c r="AD151" s="97" t="s">
        <v>924</v>
      </c>
      <c r="AE151" s="97" t="s">
        <v>343</v>
      </c>
      <c r="AF151" s="98"/>
      <c r="AG151" s="98"/>
      <c r="AH151" s="98"/>
      <c r="AI151" s="98"/>
      <c r="AJ151" s="98"/>
      <c r="AK151" s="98"/>
      <c r="AL151" s="98"/>
      <c r="AM151" s="98"/>
      <c r="AN151" s="97" t="s">
        <v>925</v>
      </c>
      <c r="AO151" s="97">
        <v>81180.0</v>
      </c>
      <c r="AP151" s="97" t="s">
        <v>248</v>
      </c>
      <c r="AQ151" s="97">
        <v>1.0</v>
      </c>
      <c r="AR151" s="98"/>
      <c r="AS151" s="98"/>
      <c r="AT151" s="98"/>
      <c r="AU151" s="98"/>
      <c r="AV151" s="97" t="s">
        <v>229</v>
      </c>
      <c r="AW151" s="98"/>
      <c r="AX151" s="99">
        <v>28856.0</v>
      </c>
      <c r="AY151" s="98"/>
      <c r="AZ151" s="98"/>
      <c r="BA151" s="98"/>
      <c r="BB151" s="98"/>
      <c r="BC151" s="98"/>
      <c r="BD151" s="98"/>
      <c r="BE151" s="98"/>
      <c r="BF151" s="98"/>
      <c r="BG151" s="98"/>
      <c r="BH151" s="100">
        <v>-108304.0</v>
      </c>
      <c r="BI151" s="100">
        <v>254927.0</v>
      </c>
      <c r="BJ151" s="97" t="s">
        <v>230</v>
      </c>
      <c r="BK151" s="97" t="s">
        <v>231</v>
      </c>
      <c r="BL151" s="97" t="s">
        <v>232</v>
      </c>
      <c r="BM151" s="97">
        <v>1.0</v>
      </c>
      <c r="BN151" s="97" t="s">
        <v>233</v>
      </c>
      <c r="BO151" s="97">
        <v>5.0</v>
      </c>
      <c r="BP151" s="98"/>
      <c r="BQ151" s="98"/>
      <c r="BR151" s="97" t="s">
        <v>274</v>
      </c>
      <c r="BS151" s="97">
        <v>1.0</v>
      </c>
      <c r="BT151" s="97" t="s">
        <v>235</v>
      </c>
      <c r="BU151" s="97">
        <v>6.0</v>
      </c>
      <c r="BV151" s="97" t="s">
        <v>275</v>
      </c>
      <c r="BX151" s="97" t="s">
        <v>926</v>
      </c>
      <c r="BY151" s="99">
        <v>38717.0</v>
      </c>
      <c r="BZ151" s="98"/>
      <c r="CA151" s="98"/>
      <c r="CB151" s="97" t="s">
        <v>237</v>
      </c>
      <c r="CC151" s="97" t="s">
        <v>235</v>
      </c>
      <c r="CD151" s="98"/>
    </row>
    <row r="152" hidden="1">
      <c r="A152" s="96">
        <v>22807.0</v>
      </c>
      <c r="B152" s="97" t="s">
        <v>927</v>
      </c>
      <c r="C152" s="97" t="s">
        <v>125</v>
      </c>
      <c r="D152" s="97">
        <v>25.0</v>
      </c>
      <c r="E152" s="97" t="s">
        <v>119</v>
      </c>
      <c r="F152" s="97">
        <v>11.0</v>
      </c>
      <c r="G152" s="97" t="s">
        <v>928</v>
      </c>
      <c r="H152" s="97">
        <v>282.0</v>
      </c>
      <c r="I152" s="97" t="s">
        <v>119</v>
      </c>
      <c r="J152" s="97">
        <v>2.0</v>
      </c>
      <c r="K152" s="97" t="s">
        <v>219</v>
      </c>
      <c r="L152" s="97" t="s">
        <v>220</v>
      </c>
      <c r="M152" s="97" t="s">
        <v>221</v>
      </c>
      <c r="N152" s="97">
        <v>1.0</v>
      </c>
      <c r="O152" s="97" t="s">
        <v>308</v>
      </c>
      <c r="P152" s="97" t="s">
        <v>309</v>
      </c>
      <c r="Q152" s="97" t="s">
        <v>235</v>
      </c>
      <c r="R152" s="97">
        <v>99.0</v>
      </c>
      <c r="S152" s="98"/>
      <c r="T152" s="98"/>
      <c r="U152" s="96">
        <v>2.0</v>
      </c>
      <c r="V152" s="96">
        <v>0.0</v>
      </c>
      <c r="W152" s="96">
        <v>2.0</v>
      </c>
      <c r="X152" s="96">
        <v>0.0</v>
      </c>
      <c r="Y152" s="96">
        <v>0.0</v>
      </c>
      <c r="Z152" s="96">
        <v>0.0</v>
      </c>
      <c r="AA152" s="97" t="s">
        <v>928</v>
      </c>
      <c r="AB152" s="98"/>
      <c r="AC152" s="98"/>
      <c r="AD152" s="97" t="s">
        <v>929</v>
      </c>
      <c r="AE152" s="97" t="s">
        <v>263</v>
      </c>
      <c r="AF152" s="98"/>
      <c r="AG152" s="98"/>
      <c r="AH152" s="98"/>
      <c r="AI152" s="97" t="s">
        <v>264</v>
      </c>
      <c r="AJ152" s="98"/>
      <c r="AK152" s="98"/>
      <c r="AL152" s="98"/>
      <c r="AM152" s="98"/>
      <c r="AN152" s="97" t="s">
        <v>930</v>
      </c>
      <c r="AO152" s="97">
        <v>81131.0</v>
      </c>
      <c r="AP152" s="97" t="s">
        <v>248</v>
      </c>
      <c r="AQ152" s="97">
        <v>1.0</v>
      </c>
      <c r="AR152" s="98"/>
      <c r="AS152" s="98"/>
      <c r="AT152" s="98"/>
      <c r="AU152" s="98"/>
      <c r="AV152" s="97" t="s">
        <v>229</v>
      </c>
      <c r="AW152" s="98"/>
      <c r="AX152" s="99">
        <v>25600.0</v>
      </c>
      <c r="AY152" s="98"/>
      <c r="AZ152" s="98"/>
      <c r="BA152" s="98"/>
      <c r="BB152" s="98"/>
      <c r="BC152" s="98"/>
      <c r="BD152" s="98"/>
      <c r="BE152" s="98"/>
      <c r="BF152" s="98"/>
      <c r="BG152" s="98"/>
      <c r="BH152" s="100">
        <v>-108481.0</v>
      </c>
      <c r="BI152" s="100">
        <v>257291.0</v>
      </c>
      <c r="BJ152" s="97" t="s">
        <v>230</v>
      </c>
      <c r="BK152" s="97" t="s">
        <v>231</v>
      </c>
      <c r="BL152" s="97" t="s">
        <v>232</v>
      </c>
      <c r="BM152" s="97">
        <v>1.0</v>
      </c>
      <c r="BN152" s="97" t="s">
        <v>233</v>
      </c>
      <c r="BO152" s="97">
        <v>5.0</v>
      </c>
      <c r="BP152" s="98"/>
      <c r="BQ152" s="98"/>
      <c r="BR152" s="97" t="s">
        <v>234</v>
      </c>
      <c r="BS152" s="97">
        <v>2.0</v>
      </c>
      <c r="BT152" s="97" t="s">
        <v>235</v>
      </c>
      <c r="BU152" s="97">
        <v>6.0</v>
      </c>
      <c r="BV152" s="97" t="s">
        <v>299</v>
      </c>
      <c r="BX152" s="97" t="s">
        <v>253</v>
      </c>
      <c r="BY152" s="99">
        <v>42397.0</v>
      </c>
      <c r="BZ152" s="98"/>
      <c r="CA152" s="98"/>
      <c r="CB152" s="97" t="s">
        <v>237</v>
      </c>
      <c r="CC152" s="97" t="s">
        <v>235</v>
      </c>
      <c r="CD152" s="98"/>
    </row>
    <row r="153" hidden="1">
      <c r="A153" s="96">
        <v>22808.0</v>
      </c>
      <c r="B153" s="97" t="s">
        <v>931</v>
      </c>
      <c r="C153" s="97" t="s">
        <v>125</v>
      </c>
      <c r="D153" s="97">
        <v>25.0</v>
      </c>
      <c r="E153" s="97" t="s">
        <v>119</v>
      </c>
      <c r="F153" s="97">
        <v>11.0</v>
      </c>
      <c r="G153" s="97" t="s">
        <v>932</v>
      </c>
      <c r="H153" s="97">
        <v>301.0</v>
      </c>
      <c r="I153" s="97" t="s">
        <v>119</v>
      </c>
      <c r="J153" s="97">
        <v>2.0</v>
      </c>
      <c r="K153" s="97" t="s">
        <v>219</v>
      </c>
      <c r="L153" s="97" t="s">
        <v>220</v>
      </c>
      <c r="M153" s="97" t="s">
        <v>221</v>
      </c>
      <c r="N153" s="97">
        <v>1.0</v>
      </c>
      <c r="O153" s="97" t="s">
        <v>268</v>
      </c>
      <c r="P153" s="97" t="s">
        <v>269</v>
      </c>
      <c r="Q153" s="97" t="s">
        <v>235</v>
      </c>
      <c r="R153" s="97">
        <v>99.0</v>
      </c>
      <c r="S153" s="98"/>
      <c r="T153" s="98"/>
      <c r="U153" s="96">
        <v>1.0</v>
      </c>
      <c r="V153" s="96">
        <v>0.0</v>
      </c>
      <c r="W153" s="96">
        <v>1.0</v>
      </c>
      <c r="X153" s="96">
        <v>0.0</v>
      </c>
      <c r="Y153" s="96">
        <v>0.0</v>
      </c>
      <c r="Z153" s="96">
        <v>0.0</v>
      </c>
      <c r="AA153" s="97" t="s">
        <v>932</v>
      </c>
      <c r="AB153" s="97">
        <v>5.0</v>
      </c>
      <c r="AC153" s="97" t="s">
        <v>243</v>
      </c>
      <c r="AD153" s="97" t="s">
        <v>466</v>
      </c>
      <c r="AE153" s="97" t="s">
        <v>290</v>
      </c>
      <c r="AF153" s="97" t="s">
        <v>291</v>
      </c>
      <c r="AG153" s="97">
        <v>13.0</v>
      </c>
      <c r="AH153" s="97" t="s">
        <v>292</v>
      </c>
      <c r="AI153" s="97" t="s">
        <v>932</v>
      </c>
      <c r="AK153" s="97" t="s">
        <v>291</v>
      </c>
      <c r="AL153" s="98"/>
      <c r="AM153" s="97" t="s">
        <v>291</v>
      </c>
      <c r="AN153" s="97" t="s">
        <v>933</v>
      </c>
      <c r="AO153" s="97">
        <v>81183.0</v>
      </c>
      <c r="AP153" s="97" t="s">
        <v>248</v>
      </c>
      <c r="AQ153" s="97">
        <v>1.0</v>
      </c>
      <c r="AR153" s="98"/>
      <c r="AS153" s="98"/>
      <c r="AT153" s="98"/>
      <c r="AU153" s="98"/>
      <c r="AV153" s="97" t="s">
        <v>229</v>
      </c>
      <c r="AW153" s="98"/>
      <c r="AX153" s="99">
        <v>35339.0</v>
      </c>
      <c r="AY153" s="98"/>
      <c r="AZ153" s="98"/>
      <c r="BA153" s="98"/>
      <c r="BB153" s="98"/>
      <c r="BC153" s="98"/>
      <c r="BD153" s="98"/>
      <c r="BE153" s="98"/>
      <c r="BF153" s="98"/>
      <c r="BG153" s="98"/>
      <c r="BH153" s="100">
        <v>-1083098.0</v>
      </c>
      <c r="BI153" s="100">
        <v>256277.0</v>
      </c>
      <c r="BJ153" s="97" t="s">
        <v>230</v>
      </c>
      <c r="BK153" s="97" t="s">
        <v>231</v>
      </c>
      <c r="BL153" s="97" t="s">
        <v>232</v>
      </c>
      <c r="BM153" s="97">
        <v>1.0</v>
      </c>
      <c r="BN153" s="97" t="s">
        <v>233</v>
      </c>
      <c r="BO153" s="97">
        <v>5.0</v>
      </c>
      <c r="BP153" s="98"/>
      <c r="BQ153" s="98"/>
      <c r="BR153" s="97" t="s">
        <v>274</v>
      </c>
      <c r="BS153" s="97">
        <v>1.0</v>
      </c>
      <c r="BT153" s="97" t="s">
        <v>235</v>
      </c>
      <c r="BU153" s="97">
        <v>6.0</v>
      </c>
      <c r="BV153" s="97" t="s">
        <v>275</v>
      </c>
      <c r="BX153" s="97" t="s">
        <v>253</v>
      </c>
      <c r="BY153" s="99">
        <v>40708.0</v>
      </c>
      <c r="BZ153" s="98"/>
      <c r="CA153" s="98"/>
      <c r="CB153" s="97" t="s">
        <v>237</v>
      </c>
      <c r="CC153" s="97" t="s">
        <v>235</v>
      </c>
      <c r="CD153" s="98"/>
    </row>
    <row r="154">
      <c r="A154" s="96">
        <v>22809.0</v>
      </c>
      <c r="B154" s="97" t="s">
        <v>934</v>
      </c>
      <c r="C154" s="97" t="s">
        <v>125</v>
      </c>
      <c r="D154" s="97">
        <v>25.0</v>
      </c>
      <c r="E154" s="97" t="s">
        <v>127</v>
      </c>
      <c r="F154" s="97">
        <v>12.0</v>
      </c>
      <c r="G154" s="97" t="s">
        <v>120</v>
      </c>
      <c r="H154" s="97">
        <v>1.0</v>
      </c>
      <c r="I154" s="97" t="s">
        <v>120</v>
      </c>
      <c r="J154" s="97">
        <v>6.0</v>
      </c>
      <c r="K154" s="97" t="s">
        <v>219</v>
      </c>
      <c r="L154" s="97" t="s">
        <v>220</v>
      </c>
      <c r="M154" s="97" t="s">
        <v>221</v>
      </c>
      <c r="N154" s="97">
        <v>1.0</v>
      </c>
      <c r="O154" s="97" t="s">
        <v>222</v>
      </c>
      <c r="P154" s="97" t="s">
        <v>223</v>
      </c>
      <c r="Q154" s="97" t="s">
        <v>224</v>
      </c>
      <c r="R154" s="97" t="s">
        <v>225</v>
      </c>
      <c r="S154" s="98"/>
      <c r="T154" s="98"/>
      <c r="U154" s="96">
        <v>0.0</v>
      </c>
      <c r="V154" s="96">
        <v>0.0</v>
      </c>
      <c r="W154" s="96">
        <v>0.0</v>
      </c>
      <c r="X154" s="96">
        <v>0.0</v>
      </c>
      <c r="Y154" s="96">
        <v>0.0</v>
      </c>
      <c r="Z154" s="96">
        <v>0.0</v>
      </c>
      <c r="AA154" s="97" t="s">
        <v>226</v>
      </c>
      <c r="AC154" s="98"/>
      <c r="AD154" s="97" t="s">
        <v>935</v>
      </c>
      <c r="AF154" s="98"/>
      <c r="AG154" s="98"/>
      <c r="AH154" s="98"/>
      <c r="AI154" s="97" t="s">
        <v>362</v>
      </c>
      <c r="AJ154" s="98"/>
      <c r="AK154" s="98"/>
      <c r="AL154" s="98"/>
      <c r="AM154" s="98"/>
      <c r="AN154" s="97" t="s">
        <v>936</v>
      </c>
      <c r="AO154" s="97">
        <v>82000.0</v>
      </c>
      <c r="AP154" s="97" t="s">
        <v>228</v>
      </c>
      <c r="AQ154" s="97">
        <v>3.0</v>
      </c>
      <c r="AR154" s="98"/>
      <c r="AS154" s="98"/>
      <c r="AT154" s="98"/>
      <c r="AU154" s="98"/>
      <c r="AV154" s="97" t="s">
        <v>229</v>
      </c>
      <c r="AW154" s="98"/>
      <c r="AX154" s="99">
        <v>36861.0</v>
      </c>
      <c r="AY154" s="98"/>
      <c r="AZ154" s="98"/>
      <c r="BA154" s="98"/>
      <c r="BB154" s="98"/>
      <c r="BC154" s="98"/>
      <c r="BD154" s="98"/>
      <c r="BE154" s="98"/>
      <c r="BF154" s="98"/>
      <c r="BG154" s="98"/>
      <c r="BH154" s="100">
        <v>-106422.0</v>
      </c>
      <c r="BI154" s="100">
        <v>232039.0</v>
      </c>
      <c r="BJ154" s="97" t="s">
        <v>230</v>
      </c>
      <c r="BK154" s="97" t="s">
        <v>231</v>
      </c>
      <c r="BL154" s="97" t="s">
        <v>232</v>
      </c>
      <c r="BM154" s="97">
        <v>1.0</v>
      </c>
      <c r="BN154" s="97" t="s">
        <v>233</v>
      </c>
      <c r="BO154" s="97">
        <v>5.0</v>
      </c>
      <c r="BP154" s="98"/>
      <c r="BQ154" s="98"/>
      <c r="BR154" s="97" t="s">
        <v>234</v>
      </c>
      <c r="BS154" s="97">
        <v>2.0</v>
      </c>
      <c r="BT154" s="97" t="s">
        <v>235</v>
      </c>
      <c r="BU154" s="97">
        <v>6.0</v>
      </c>
      <c r="BV154" s="98"/>
      <c r="BW154" s="98"/>
      <c r="BX154" s="97" t="s">
        <v>236</v>
      </c>
      <c r="BY154" s="99">
        <v>40473.0</v>
      </c>
      <c r="BZ154" s="98"/>
      <c r="CA154" s="98"/>
      <c r="CB154" s="97" t="s">
        <v>237</v>
      </c>
      <c r="CC154" s="97" t="s">
        <v>235</v>
      </c>
      <c r="CD154" s="98"/>
    </row>
    <row r="155">
      <c r="A155" s="96">
        <v>22810.0</v>
      </c>
      <c r="B155" s="97" t="s">
        <v>937</v>
      </c>
      <c r="C155" s="97" t="s">
        <v>125</v>
      </c>
      <c r="D155" s="97">
        <v>25.0</v>
      </c>
      <c r="E155" s="97" t="s">
        <v>127</v>
      </c>
      <c r="F155" s="97">
        <v>12.0</v>
      </c>
      <c r="G155" s="97" t="s">
        <v>120</v>
      </c>
      <c r="H155" s="97">
        <v>1.0</v>
      </c>
      <c r="I155" s="97" t="s">
        <v>120</v>
      </c>
      <c r="J155" s="97">
        <v>6.0</v>
      </c>
      <c r="K155" s="97" t="s">
        <v>219</v>
      </c>
      <c r="L155" s="97" t="s">
        <v>220</v>
      </c>
      <c r="M155" s="97" t="s">
        <v>239</v>
      </c>
      <c r="N155" s="97">
        <v>2.0</v>
      </c>
      <c r="O155" s="97" t="s">
        <v>240</v>
      </c>
      <c r="P155" s="97" t="s">
        <v>241</v>
      </c>
      <c r="Q155" s="97" t="s">
        <v>235</v>
      </c>
      <c r="R155" s="97">
        <v>99.0</v>
      </c>
      <c r="S155" s="98"/>
      <c r="T155" s="98"/>
      <c r="U155" s="96">
        <v>26.0</v>
      </c>
      <c r="V155" s="96">
        <v>0.0</v>
      </c>
      <c r="W155" s="96">
        <v>26.0</v>
      </c>
      <c r="X155" s="96">
        <v>108.0</v>
      </c>
      <c r="Y155" s="96">
        <v>0.0</v>
      </c>
      <c r="Z155" s="96">
        <v>108.0</v>
      </c>
      <c r="AA155" s="97" t="s">
        <v>938</v>
      </c>
      <c r="AB155" s="97">
        <v>5.0</v>
      </c>
      <c r="AC155" s="97" t="s">
        <v>243</v>
      </c>
      <c r="AD155" s="97" t="s">
        <v>939</v>
      </c>
      <c r="AE155" s="97" t="s">
        <v>343</v>
      </c>
      <c r="AF155" s="98"/>
      <c r="AG155" s="98"/>
      <c r="AH155" s="98"/>
      <c r="AI155" s="97" t="s">
        <v>940</v>
      </c>
      <c r="AJ155" s="98"/>
      <c r="AK155" s="98"/>
      <c r="AL155" s="98"/>
      <c r="AM155" s="98"/>
      <c r="AN155" s="97" t="s">
        <v>941</v>
      </c>
      <c r="AO155" s="97">
        <v>82180.0</v>
      </c>
      <c r="AP155" s="97" t="s">
        <v>248</v>
      </c>
      <c r="AQ155" s="97">
        <v>1.0</v>
      </c>
      <c r="AR155" s="98"/>
      <c r="AS155" s="98"/>
      <c r="AT155" s="98"/>
      <c r="AU155" s="98"/>
      <c r="AV155" s="97" t="s">
        <v>229</v>
      </c>
      <c r="AW155" s="98"/>
      <c r="AX155" s="99">
        <v>32660.0</v>
      </c>
      <c r="AY155" s="98"/>
      <c r="AZ155" s="98"/>
      <c r="BA155" s="98"/>
      <c r="BB155" s="98"/>
      <c r="BC155" s="98"/>
      <c r="BD155" s="98"/>
      <c r="BE155" s="98"/>
      <c r="BF155" s="98"/>
      <c r="BG155" s="98"/>
      <c r="BH155" s="97" t="s">
        <v>942</v>
      </c>
      <c r="BI155" s="100">
        <v>232383.0</v>
      </c>
      <c r="BJ155" s="97" t="s">
        <v>230</v>
      </c>
      <c r="BK155" s="97" t="s">
        <v>231</v>
      </c>
      <c r="BL155" s="97" t="s">
        <v>249</v>
      </c>
      <c r="BM155" s="97">
        <v>2.0</v>
      </c>
      <c r="BN155" s="97" t="s">
        <v>250</v>
      </c>
      <c r="BO155" s="97">
        <v>1.0</v>
      </c>
      <c r="BP155" s="97" t="s">
        <v>251</v>
      </c>
      <c r="BQ155" s="97" t="s">
        <v>252</v>
      </c>
      <c r="BR155" s="97" t="s">
        <v>234</v>
      </c>
      <c r="BS155" s="97">
        <v>2.0</v>
      </c>
      <c r="BT155" s="97" t="s">
        <v>235</v>
      </c>
      <c r="BU155" s="97">
        <v>6.0</v>
      </c>
      <c r="BV155" s="98"/>
      <c r="BW155" s="98"/>
      <c r="BX155" s="97" t="s">
        <v>253</v>
      </c>
      <c r="BY155" s="99">
        <v>42471.0</v>
      </c>
      <c r="BZ155" s="98"/>
      <c r="CA155" s="98"/>
      <c r="CB155" s="97" t="s">
        <v>237</v>
      </c>
      <c r="CC155" s="97" t="s">
        <v>235</v>
      </c>
      <c r="CD155" s="98"/>
    </row>
    <row r="156">
      <c r="A156" s="96">
        <v>22811.0</v>
      </c>
      <c r="B156" s="97" t="s">
        <v>943</v>
      </c>
      <c r="C156" s="97" t="s">
        <v>125</v>
      </c>
      <c r="D156" s="97">
        <v>25.0</v>
      </c>
      <c r="E156" s="97" t="s">
        <v>127</v>
      </c>
      <c r="F156" s="97">
        <v>12.0</v>
      </c>
      <c r="G156" s="97" t="s">
        <v>120</v>
      </c>
      <c r="H156" s="97">
        <v>1.0</v>
      </c>
      <c r="I156" s="97" t="s">
        <v>120</v>
      </c>
      <c r="J156" s="97">
        <v>6.0</v>
      </c>
      <c r="K156" s="97" t="s">
        <v>219</v>
      </c>
      <c r="L156" s="97" t="s">
        <v>220</v>
      </c>
      <c r="M156" s="97" t="s">
        <v>221</v>
      </c>
      <c r="N156" s="97">
        <v>1.0</v>
      </c>
      <c r="O156" s="97" t="s">
        <v>897</v>
      </c>
      <c r="P156" s="97" t="s">
        <v>898</v>
      </c>
      <c r="Q156" s="97" t="s">
        <v>235</v>
      </c>
      <c r="R156" s="97">
        <v>99.0</v>
      </c>
      <c r="S156" s="98"/>
      <c r="T156" s="98"/>
      <c r="U156" s="96">
        <v>1.0</v>
      </c>
      <c r="V156" s="96">
        <v>0.0</v>
      </c>
      <c r="W156" s="96">
        <v>1.0</v>
      </c>
      <c r="X156" s="96">
        <v>0.0</v>
      </c>
      <c r="Y156" s="96">
        <v>0.0</v>
      </c>
      <c r="Z156" s="96">
        <v>0.0</v>
      </c>
      <c r="AA156" s="97" t="s">
        <v>944</v>
      </c>
      <c r="AC156" s="98"/>
      <c r="AD156" s="97" t="s">
        <v>945</v>
      </c>
      <c r="AG156" s="98"/>
      <c r="AH156" s="98"/>
      <c r="AI156" s="97" t="s">
        <v>258</v>
      </c>
      <c r="AJ156" s="98"/>
      <c r="AK156" s="98"/>
      <c r="AL156" s="98"/>
      <c r="AM156" s="98"/>
      <c r="AN156" s="97" t="s">
        <v>946</v>
      </c>
      <c r="AO156" s="97">
        <v>82127.0</v>
      </c>
      <c r="AP156" s="97" t="s">
        <v>228</v>
      </c>
      <c r="AQ156" s="97">
        <v>3.0</v>
      </c>
      <c r="AR156" s="98"/>
      <c r="AS156" s="98"/>
      <c r="AT156" s="98"/>
      <c r="AU156" s="98"/>
      <c r="AV156" s="97" t="s">
        <v>229</v>
      </c>
      <c r="AW156" s="98"/>
      <c r="AX156" s="99">
        <v>31107.0</v>
      </c>
      <c r="AY156" s="98"/>
      <c r="AZ156" s="98"/>
      <c r="BA156" s="98"/>
      <c r="BB156" s="98"/>
      <c r="BC156" s="98"/>
      <c r="BD156" s="98"/>
      <c r="BE156" s="98"/>
      <c r="BF156" s="98"/>
      <c r="BG156" s="98"/>
      <c r="BH156" s="100">
        <v>-106435.0</v>
      </c>
      <c r="BI156" s="100">
        <v>232551.0</v>
      </c>
      <c r="BJ156" s="97" t="s">
        <v>230</v>
      </c>
      <c r="BK156" s="97" t="s">
        <v>231</v>
      </c>
      <c r="BL156" s="97" t="s">
        <v>232</v>
      </c>
      <c r="BM156" s="97">
        <v>1.0</v>
      </c>
      <c r="BN156" s="97" t="s">
        <v>233</v>
      </c>
      <c r="BO156" s="97">
        <v>5.0</v>
      </c>
      <c r="BP156" s="98"/>
      <c r="BQ156" s="98"/>
      <c r="BR156" s="97" t="s">
        <v>234</v>
      </c>
      <c r="BS156" s="97">
        <v>2.0</v>
      </c>
      <c r="BT156" s="97" t="s">
        <v>235</v>
      </c>
      <c r="BU156" s="97">
        <v>6.0</v>
      </c>
      <c r="BV156" s="98"/>
      <c r="BW156" s="98"/>
      <c r="BX156" s="97" t="s">
        <v>236</v>
      </c>
      <c r="BY156" s="99">
        <v>42307.0</v>
      </c>
      <c r="BZ156" s="98"/>
      <c r="CA156" s="98"/>
      <c r="CB156" s="97" t="s">
        <v>237</v>
      </c>
      <c r="CC156" s="97" t="s">
        <v>235</v>
      </c>
      <c r="CD156" s="98"/>
    </row>
    <row r="157">
      <c r="A157" s="96">
        <v>22812.0</v>
      </c>
      <c r="B157" s="97" t="s">
        <v>947</v>
      </c>
      <c r="C157" s="97" t="s">
        <v>125</v>
      </c>
      <c r="D157" s="97">
        <v>25.0</v>
      </c>
      <c r="E157" s="97" t="s">
        <v>127</v>
      </c>
      <c r="F157" s="97">
        <v>12.0</v>
      </c>
      <c r="G157" s="97" t="s">
        <v>120</v>
      </c>
      <c r="H157" s="97">
        <v>1.0</v>
      </c>
      <c r="I157" s="97" t="s">
        <v>120</v>
      </c>
      <c r="J157" s="97">
        <v>6.0</v>
      </c>
      <c r="K157" s="97" t="s">
        <v>219</v>
      </c>
      <c r="L157" s="97" t="s">
        <v>220</v>
      </c>
      <c r="M157" s="97" t="s">
        <v>221</v>
      </c>
      <c r="N157" s="97">
        <v>1.0</v>
      </c>
      <c r="O157" s="97" t="s">
        <v>897</v>
      </c>
      <c r="P157" s="97" t="s">
        <v>898</v>
      </c>
      <c r="Q157" s="97" t="s">
        <v>235</v>
      </c>
      <c r="R157" s="97">
        <v>99.0</v>
      </c>
      <c r="S157" s="98"/>
      <c r="T157" s="98"/>
      <c r="U157" s="96">
        <v>1.0</v>
      </c>
      <c r="V157" s="96">
        <v>0.0</v>
      </c>
      <c r="W157" s="96">
        <v>1.0</v>
      </c>
      <c r="X157" s="96">
        <v>0.0</v>
      </c>
      <c r="Y157" s="96">
        <v>0.0</v>
      </c>
      <c r="Z157" s="96">
        <v>0.0</v>
      </c>
      <c r="AA157" s="97" t="s">
        <v>948</v>
      </c>
      <c r="AB157" s="98"/>
      <c r="AC157" s="98"/>
      <c r="AD157" s="97" t="s">
        <v>949</v>
      </c>
      <c r="AE157" s="97" t="s">
        <v>343</v>
      </c>
      <c r="AF157" s="98"/>
      <c r="AG157" s="98"/>
      <c r="AH157" s="98"/>
      <c r="AI157" s="97" t="s">
        <v>950</v>
      </c>
      <c r="AJ157" s="98"/>
      <c r="AK157" s="98"/>
      <c r="AL157" s="98"/>
      <c r="AM157" s="98"/>
      <c r="AN157" s="97" t="s">
        <v>951</v>
      </c>
      <c r="AO157" s="97">
        <v>82267.0</v>
      </c>
      <c r="AP157" s="97" t="s">
        <v>248</v>
      </c>
      <c r="AQ157" s="97">
        <v>1.0</v>
      </c>
      <c r="AR157" s="98"/>
      <c r="AS157" s="98"/>
      <c r="AT157" s="98"/>
      <c r="AU157" s="98"/>
      <c r="AV157" s="97" t="s">
        <v>229</v>
      </c>
      <c r="AW157" s="98"/>
      <c r="AX157" s="99">
        <v>37307.0</v>
      </c>
      <c r="AY157" s="98"/>
      <c r="AZ157" s="98"/>
      <c r="BA157" s="98"/>
      <c r="BB157" s="98"/>
      <c r="BC157" s="98"/>
      <c r="BD157" s="98"/>
      <c r="BE157" s="98"/>
      <c r="BF157" s="98"/>
      <c r="BG157" s="98"/>
      <c r="BH157" s="100">
        <v>-106404.0</v>
      </c>
      <c r="BI157" s="100">
        <v>23196.0</v>
      </c>
      <c r="BJ157" s="97" t="s">
        <v>230</v>
      </c>
      <c r="BK157" s="97" t="s">
        <v>231</v>
      </c>
      <c r="BL157" s="97" t="s">
        <v>232</v>
      </c>
      <c r="BM157" s="97">
        <v>1.0</v>
      </c>
      <c r="BN157" s="97" t="s">
        <v>250</v>
      </c>
      <c r="BO157" s="97">
        <v>1.0</v>
      </c>
      <c r="BP157" s="97" t="s">
        <v>284</v>
      </c>
      <c r="BQ157" s="97" t="s">
        <v>285</v>
      </c>
      <c r="BR157" s="97" t="s">
        <v>234</v>
      </c>
      <c r="BS157" s="97">
        <v>2.0</v>
      </c>
      <c r="BT157" s="97" t="s">
        <v>235</v>
      </c>
      <c r="BU157" s="97">
        <v>6.0</v>
      </c>
      <c r="BV157" s="97" t="s">
        <v>328</v>
      </c>
      <c r="BX157" s="97" t="s">
        <v>253</v>
      </c>
      <c r="BY157" s="99">
        <v>41736.0</v>
      </c>
      <c r="BZ157" s="98"/>
      <c r="CA157" s="98"/>
      <c r="CB157" s="97" t="s">
        <v>237</v>
      </c>
      <c r="CC157" s="97" t="s">
        <v>235</v>
      </c>
      <c r="CD157" s="98"/>
    </row>
    <row r="158">
      <c r="A158" s="96">
        <v>22813.0</v>
      </c>
      <c r="B158" s="97" t="s">
        <v>952</v>
      </c>
      <c r="C158" s="97" t="s">
        <v>125</v>
      </c>
      <c r="D158" s="97">
        <v>25.0</v>
      </c>
      <c r="E158" s="97" t="s">
        <v>127</v>
      </c>
      <c r="F158" s="97">
        <v>12.0</v>
      </c>
      <c r="G158" s="97" t="s">
        <v>120</v>
      </c>
      <c r="H158" s="97">
        <v>1.0</v>
      </c>
      <c r="I158" s="97" t="s">
        <v>120</v>
      </c>
      <c r="J158" s="97">
        <v>6.0</v>
      </c>
      <c r="K158" s="97" t="s">
        <v>219</v>
      </c>
      <c r="L158" s="97" t="s">
        <v>220</v>
      </c>
      <c r="M158" s="97" t="s">
        <v>221</v>
      </c>
      <c r="N158" s="97">
        <v>1.0</v>
      </c>
      <c r="O158" s="97" t="s">
        <v>260</v>
      </c>
      <c r="P158" s="97" t="s">
        <v>261</v>
      </c>
      <c r="Q158" s="97" t="s">
        <v>235</v>
      </c>
      <c r="R158" s="97">
        <v>99.0</v>
      </c>
      <c r="S158" s="98"/>
      <c r="T158" s="98"/>
      <c r="U158" s="96">
        <v>3.0</v>
      </c>
      <c r="V158" s="96">
        <v>0.0</v>
      </c>
      <c r="W158" s="96">
        <v>3.0</v>
      </c>
      <c r="X158" s="96">
        <v>0.0</v>
      </c>
      <c r="Y158" s="96">
        <v>0.0</v>
      </c>
      <c r="Z158" s="96">
        <v>0.0</v>
      </c>
      <c r="AA158" s="97" t="s">
        <v>953</v>
      </c>
      <c r="AC158" s="98"/>
      <c r="AD158" s="97" t="s">
        <v>954</v>
      </c>
      <c r="AE158" s="97" t="s">
        <v>263</v>
      </c>
      <c r="AF158" s="98"/>
      <c r="AG158" s="98"/>
      <c r="AH158" s="98"/>
      <c r="AI158" s="97" t="s">
        <v>264</v>
      </c>
      <c r="AJ158" s="98"/>
      <c r="AK158" s="98"/>
      <c r="AL158" s="98"/>
      <c r="AM158" s="98"/>
      <c r="AN158" s="97" t="s">
        <v>954</v>
      </c>
      <c r="AO158" s="97">
        <v>99999.0</v>
      </c>
      <c r="AP158" s="97" t="s">
        <v>248</v>
      </c>
      <c r="AQ158" s="97">
        <v>1.0</v>
      </c>
      <c r="AR158" s="98"/>
      <c r="AS158" s="98"/>
      <c r="AT158" s="98"/>
      <c r="AU158" s="98"/>
      <c r="AV158" s="97" t="s">
        <v>229</v>
      </c>
      <c r="AW158" s="98"/>
      <c r="AX158" s="99">
        <v>28734.0</v>
      </c>
      <c r="AY158" s="98"/>
      <c r="AZ158" s="98"/>
      <c r="BA158" s="98"/>
      <c r="BB158" s="98"/>
      <c r="BC158" s="98"/>
      <c r="BD158" s="98"/>
      <c r="BE158" s="98"/>
      <c r="BF158" s="98"/>
      <c r="BG158" s="98"/>
      <c r="BH158" s="100">
        <v>-106408.0</v>
      </c>
      <c r="BI158" s="100">
        <v>232437.0</v>
      </c>
      <c r="BJ158" s="97" t="s">
        <v>230</v>
      </c>
      <c r="BK158" s="97" t="s">
        <v>231</v>
      </c>
      <c r="BL158" s="97" t="s">
        <v>232</v>
      </c>
      <c r="BM158" s="97">
        <v>1.0</v>
      </c>
      <c r="BN158" s="97" t="s">
        <v>233</v>
      </c>
      <c r="BO158" s="97">
        <v>5.0</v>
      </c>
      <c r="BP158" s="98"/>
      <c r="BQ158" s="98"/>
      <c r="BR158" s="97" t="s">
        <v>234</v>
      </c>
      <c r="BS158" s="97">
        <v>2.0</v>
      </c>
      <c r="BT158" s="97" t="s">
        <v>235</v>
      </c>
      <c r="BU158" s="97">
        <v>6.0</v>
      </c>
      <c r="BV158" s="97" t="s">
        <v>265</v>
      </c>
      <c r="BX158" s="97" t="s">
        <v>253</v>
      </c>
      <c r="BY158" s="99">
        <v>42429.0</v>
      </c>
      <c r="BZ158" s="98"/>
      <c r="CA158" s="98"/>
      <c r="CB158" s="97" t="s">
        <v>237</v>
      </c>
      <c r="CC158" s="97" t="s">
        <v>235</v>
      </c>
      <c r="CD158" s="98"/>
    </row>
    <row r="159">
      <c r="A159" s="96">
        <v>22814.0</v>
      </c>
      <c r="B159" s="97" t="s">
        <v>955</v>
      </c>
      <c r="C159" s="97" t="s">
        <v>125</v>
      </c>
      <c r="D159" s="97">
        <v>25.0</v>
      </c>
      <c r="E159" s="97" t="s">
        <v>127</v>
      </c>
      <c r="F159" s="97">
        <v>12.0</v>
      </c>
      <c r="G159" s="97" t="s">
        <v>120</v>
      </c>
      <c r="H159" s="97">
        <v>1.0</v>
      </c>
      <c r="I159" s="97" t="s">
        <v>120</v>
      </c>
      <c r="J159" s="97">
        <v>6.0</v>
      </c>
      <c r="K159" s="97" t="s">
        <v>219</v>
      </c>
      <c r="L159" s="97" t="s">
        <v>220</v>
      </c>
      <c r="M159" s="97" t="s">
        <v>221</v>
      </c>
      <c r="N159" s="97">
        <v>1.0</v>
      </c>
      <c r="O159" s="97" t="s">
        <v>260</v>
      </c>
      <c r="P159" s="97" t="s">
        <v>261</v>
      </c>
      <c r="Q159" s="97" t="s">
        <v>235</v>
      </c>
      <c r="R159" s="97">
        <v>99.0</v>
      </c>
      <c r="S159" s="98"/>
      <c r="T159" s="98"/>
      <c r="U159" s="96">
        <v>4.0</v>
      </c>
      <c r="V159" s="96">
        <v>0.0</v>
      </c>
      <c r="W159" s="96">
        <v>4.0</v>
      </c>
      <c r="X159" s="96">
        <v>0.0</v>
      </c>
      <c r="Y159" s="96">
        <v>0.0</v>
      </c>
      <c r="Z159" s="96">
        <v>0.0</v>
      </c>
      <c r="AA159" s="97" t="s">
        <v>956</v>
      </c>
      <c r="AC159" s="98"/>
      <c r="AD159" s="102">
        <v>43964.0</v>
      </c>
      <c r="AE159" s="97">
        <v>126.0</v>
      </c>
      <c r="AF159" s="98"/>
      <c r="AG159" s="98"/>
      <c r="AH159" s="98"/>
      <c r="AI159" s="97" t="s">
        <v>264</v>
      </c>
      <c r="AJ159" s="98"/>
      <c r="AK159" s="98"/>
      <c r="AL159" s="98"/>
      <c r="AM159" s="98"/>
      <c r="AN159" s="97" t="s">
        <v>957</v>
      </c>
      <c r="AO159" s="97">
        <v>82030.0</v>
      </c>
      <c r="AP159" s="97" t="s">
        <v>248</v>
      </c>
      <c r="AQ159" s="97">
        <v>1.0</v>
      </c>
      <c r="AR159" s="98"/>
      <c r="AS159" s="98"/>
      <c r="AT159" s="98"/>
      <c r="AU159" s="98"/>
      <c r="AV159" s="97" t="s">
        <v>229</v>
      </c>
      <c r="AW159" s="98"/>
      <c r="AX159" s="99">
        <v>28856.0</v>
      </c>
      <c r="AY159" s="98"/>
      <c r="AZ159" s="98"/>
      <c r="BA159" s="98"/>
      <c r="BB159" s="98"/>
      <c r="BC159" s="98"/>
      <c r="BD159" s="98"/>
      <c r="BE159" s="98"/>
      <c r="BF159" s="98"/>
      <c r="BG159" s="98"/>
      <c r="BH159" s="100">
        <v>-106412.0</v>
      </c>
      <c r="BI159" s="100">
        <v>232108.0</v>
      </c>
      <c r="BJ159" s="97" t="s">
        <v>230</v>
      </c>
      <c r="BK159" s="97" t="s">
        <v>231</v>
      </c>
      <c r="BL159" s="97" t="s">
        <v>232</v>
      </c>
      <c r="BM159" s="97">
        <v>1.0</v>
      </c>
      <c r="BN159" s="97" t="s">
        <v>250</v>
      </c>
      <c r="BO159" s="97">
        <v>1.0</v>
      </c>
      <c r="BP159" s="97" t="s">
        <v>284</v>
      </c>
      <c r="BQ159" s="97" t="s">
        <v>285</v>
      </c>
      <c r="BR159" s="97" t="s">
        <v>234</v>
      </c>
      <c r="BS159" s="97">
        <v>2.0</v>
      </c>
      <c r="BT159" s="97" t="s">
        <v>235</v>
      </c>
      <c r="BU159" s="97">
        <v>6.0</v>
      </c>
      <c r="BV159" s="97" t="s">
        <v>265</v>
      </c>
      <c r="BX159" s="97" t="s">
        <v>253</v>
      </c>
      <c r="BY159" s="99">
        <v>42429.0</v>
      </c>
      <c r="BZ159" s="98"/>
      <c r="CA159" s="98"/>
      <c r="CB159" s="97" t="s">
        <v>237</v>
      </c>
      <c r="CC159" s="97" t="s">
        <v>235</v>
      </c>
      <c r="CD159" s="98"/>
    </row>
    <row r="160">
      <c r="A160" s="96">
        <v>22815.0</v>
      </c>
      <c r="B160" s="97" t="s">
        <v>958</v>
      </c>
      <c r="C160" s="97" t="s">
        <v>125</v>
      </c>
      <c r="D160" s="97">
        <v>25.0</v>
      </c>
      <c r="E160" s="97" t="s">
        <v>127</v>
      </c>
      <c r="F160" s="97">
        <v>12.0</v>
      </c>
      <c r="G160" s="97" t="s">
        <v>120</v>
      </c>
      <c r="H160" s="97">
        <v>1.0</v>
      </c>
      <c r="I160" s="97" t="s">
        <v>120</v>
      </c>
      <c r="J160" s="97">
        <v>6.0</v>
      </c>
      <c r="K160" s="97" t="s">
        <v>219</v>
      </c>
      <c r="L160" s="97" t="s">
        <v>220</v>
      </c>
      <c r="M160" s="97" t="s">
        <v>221</v>
      </c>
      <c r="N160" s="97">
        <v>1.0</v>
      </c>
      <c r="O160" s="97" t="s">
        <v>589</v>
      </c>
      <c r="P160" s="97" t="s">
        <v>590</v>
      </c>
      <c r="Q160" s="97" t="s">
        <v>235</v>
      </c>
      <c r="R160" s="97">
        <v>99.0</v>
      </c>
      <c r="S160" s="98"/>
      <c r="T160" s="98"/>
      <c r="U160" s="96">
        <v>4.0</v>
      </c>
      <c r="V160" s="96">
        <v>0.0</v>
      </c>
      <c r="W160" s="96">
        <v>4.0</v>
      </c>
      <c r="X160" s="96">
        <v>0.0</v>
      </c>
      <c r="Y160" s="96">
        <v>0.0</v>
      </c>
      <c r="Z160" s="96">
        <v>0.0</v>
      </c>
      <c r="AA160" s="97" t="s">
        <v>959</v>
      </c>
      <c r="AC160" s="98"/>
      <c r="AD160" s="97" t="s">
        <v>960</v>
      </c>
      <c r="AE160" s="97" t="s">
        <v>343</v>
      </c>
      <c r="AF160" s="98"/>
      <c r="AG160" s="98"/>
      <c r="AH160" s="98"/>
      <c r="AI160" s="97" t="s">
        <v>264</v>
      </c>
      <c r="AJ160" s="98"/>
      <c r="AK160" s="98"/>
      <c r="AL160" s="98"/>
      <c r="AM160" s="98"/>
      <c r="AN160" s="97" t="s">
        <v>961</v>
      </c>
      <c r="AO160" s="97">
        <v>82099.0</v>
      </c>
      <c r="AP160" s="97" t="s">
        <v>248</v>
      </c>
      <c r="AQ160" s="97">
        <v>1.0</v>
      </c>
      <c r="AR160" s="98"/>
      <c r="AS160" s="98"/>
      <c r="AT160" s="98"/>
      <c r="AU160" s="98"/>
      <c r="AV160" s="97" t="s">
        <v>229</v>
      </c>
      <c r="AW160" s="98"/>
      <c r="AX160" s="99">
        <v>29646.0</v>
      </c>
      <c r="AY160" s="98"/>
      <c r="AZ160" s="98"/>
      <c r="BA160" s="98"/>
      <c r="BB160" s="98"/>
      <c r="BC160" s="98"/>
      <c r="BD160" s="98"/>
      <c r="BE160" s="98"/>
      <c r="BF160" s="98"/>
      <c r="BG160" s="98"/>
      <c r="BH160" s="100">
        <v>-106379.0</v>
      </c>
      <c r="BI160" s="100">
        <v>232218.0</v>
      </c>
      <c r="BJ160" s="97" t="s">
        <v>230</v>
      </c>
      <c r="BK160" s="97" t="s">
        <v>231</v>
      </c>
      <c r="BL160" s="97" t="s">
        <v>232</v>
      </c>
      <c r="BM160" s="97">
        <v>1.0</v>
      </c>
      <c r="BN160" s="97" t="s">
        <v>233</v>
      </c>
      <c r="BO160" s="97">
        <v>5.0</v>
      </c>
      <c r="BP160" s="98"/>
      <c r="BQ160" s="98"/>
      <c r="BR160" s="97" t="s">
        <v>234</v>
      </c>
      <c r="BS160" s="97">
        <v>2.0</v>
      </c>
      <c r="BT160" s="97" t="s">
        <v>235</v>
      </c>
      <c r="BU160" s="97">
        <v>6.0</v>
      </c>
      <c r="BV160" s="97" t="s">
        <v>265</v>
      </c>
      <c r="BX160" s="97" t="s">
        <v>253</v>
      </c>
      <c r="BY160" s="99">
        <v>42429.0</v>
      </c>
      <c r="BZ160" s="98"/>
      <c r="CA160" s="98"/>
      <c r="CB160" s="97" t="s">
        <v>237</v>
      </c>
      <c r="CC160" s="97" t="s">
        <v>235</v>
      </c>
      <c r="CD160" s="98"/>
    </row>
    <row r="161">
      <c r="A161" s="96">
        <v>22816.0</v>
      </c>
      <c r="B161" s="97" t="s">
        <v>962</v>
      </c>
      <c r="C161" s="97" t="s">
        <v>125</v>
      </c>
      <c r="D161" s="97">
        <v>25.0</v>
      </c>
      <c r="E161" s="97" t="s">
        <v>127</v>
      </c>
      <c r="F161" s="97">
        <v>12.0</v>
      </c>
      <c r="G161" s="97" t="s">
        <v>120</v>
      </c>
      <c r="H161" s="97">
        <v>1.0</v>
      </c>
      <c r="I161" s="97" t="s">
        <v>120</v>
      </c>
      <c r="J161" s="97">
        <v>6.0</v>
      </c>
      <c r="K161" s="97" t="s">
        <v>219</v>
      </c>
      <c r="L161" s="97" t="s">
        <v>220</v>
      </c>
      <c r="M161" s="97" t="s">
        <v>221</v>
      </c>
      <c r="N161" s="97">
        <v>1.0</v>
      </c>
      <c r="O161" s="97" t="s">
        <v>963</v>
      </c>
      <c r="P161" s="97" t="s">
        <v>964</v>
      </c>
      <c r="Q161" s="97" t="s">
        <v>235</v>
      </c>
      <c r="R161" s="97">
        <v>99.0</v>
      </c>
      <c r="S161" s="98"/>
      <c r="T161" s="98"/>
      <c r="U161" s="96">
        <v>10.0</v>
      </c>
      <c r="V161" s="96">
        <v>3.0</v>
      </c>
      <c r="W161" s="96">
        <v>13.0</v>
      </c>
      <c r="X161" s="96">
        <v>0.0</v>
      </c>
      <c r="Y161" s="96">
        <v>0.0</v>
      </c>
      <c r="Z161" s="96">
        <v>0.0</v>
      </c>
      <c r="AA161" s="97" t="s">
        <v>965</v>
      </c>
      <c r="AB161" s="97">
        <v>5.0</v>
      </c>
      <c r="AC161" s="97" t="s">
        <v>243</v>
      </c>
      <c r="AD161" s="97" t="s">
        <v>777</v>
      </c>
      <c r="AE161" s="97" t="s">
        <v>290</v>
      </c>
      <c r="AF161" s="97" t="s">
        <v>291</v>
      </c>
      <c r="AG161" s="97">
        <v>7.0</v>
      </c>
      <c r="AH161" s="97" t="s">
        <v>325</v>
      </c>
      <c r="AI161" s="97" t="s">
        <v>362</v>
      </c>
      <c r="AJ161" s="98"/>
      <c r="AK161" s="97" t="s">
        <v>291</v>
      </c>
      <c r="AL161" s="98"/>
      <c r="AM161" s="97" t="s">
        <v>291</v>
      </c>
      <c r="AN161" s="97" t="s">
        <v>966</v>
      </c>
      <c r="AO161" s="97">
        <v>82000.0</v>
      </c>
      <c r="AP161" s="97" t="s">
        <v>248</v>
      </c>
      <c r="AQ161" s="97">
        <v>1.0</v>
      </c>
      <c r="AR161" s="98"/>
      <c r="AS161" s="98"/>
      <c r="AT161" s="98"/>
      <c r="AU161" s="98"/>
      <c r="AV161" s="97" t="s">
        <v>229</v>
      </c>
      <c r="AW161" s="98"/>
      <c r="AX161" s="99">
        <v>22221.0</v>
      </c>
      <c r="AY161" s="98"/>
      <c r="AZ161" s="98"/>
      <c r="BA161" s="98"/>
      <c r="BB161" s="98"/>
      <c r="BC161" s="98"/>
      <c r="BD161" s="98"/>
      <c r="BE161" s="98"/>
      <c r="BF161" s="98"/>
      <c r="BG161" s="98"/>
      <c r="BH161" s="100">
        <v>-1064221.0</v>
      </c>
      <c r="BI161" s="100">
        <v>232038.0</v>
      </c>
      <c r="BJ161" s="97" t="s">
        <v>230</v>
      </c>
      <c r="BK161" s="97" t="s">
        <v>231</v>
      </c>
      <c r="BL161" s="97" t="s">
        <v>232</v>
      </c>
      <c r="BM161" s="97">
        <v>1.0</v>
      </c>
      <c r="BN161" s="97" t="s">
        <v>233</v>
      </c>
      <c r="BO161" s="97">
        <v>5.0</v>
      </c>
      <c r="BP161" s="98"/>
      <c r="BQ161" s="98"/>
      <c r="BR161" s="97" t="s">
        <v>234</v>
      </c>
      <c r="BS161" s="97">
        <v>2.0</v>
      </c>
      <c r="BT161" s="97" t="s">
        <v>235</v>
      </c>
      <c r="BU161" s="97">
        <v>6.0</v>
      </c>
      <c r="BV161" s="97" t="s">
        <v>265</v>
      </c>
      <c r="BX161" s="97" t="s">
        <v>253</v>
      </c>
      <c r="BY161" s="99">
        <v>40742.0</v>
      </c>
      <c r="BZ161" s="98"/>
      <c r="CA161" s="98"/>
      <c r="CB161" s="97" t="s">
        <v>237</v>
      </c>
      <c r="CC161" s="97" t="s">
        <v>235</v>
      </c>
      <c r="CD161" s="98"/>
    </row>
    <row r="162">
      <c r="A162" s="96">
        <v>22817.0</v>
      </c>
      <c r="B162" s="97" t="s">
        <v>967</v>
      </c>
      <c r="C162" s="97" t="s">
        <v>125</v>
      </c>
      <c r="D162" s="97">
        <v>25.0</v>
      </c>
      <c r="E162" s="97" t="s">
        <v>127</v>
      </c>
      <c r="F162" s="97">
        <v>12.0</v>
      </c>
      <c r="G162" s="97" t="s">
        <v>968</v>
      </c>
      <c r="H162" s="97">
        <v>169.0</v>
      </c>
      <c r="I162" s="97" t="s">
        <v>120</v>
      </c>
      <c r="J162" s="97">
        <v>6.0</v>
      </c>
      <c r="K162" s="97" t="s">
        <v>219</v>
      </c>
      <c r="L162" s="97" t="s">
        <v>220</v>
      </c>
      <c r="M162" s="97" t="s">
        <v>221</v>
      </c>
      <c r="N162" s="97">
        <v>1.0</v>
      </c>
      <c r="O162" s="97" t="s">
        <v>268</v>
      </c>
      <c r="P162" s="97" t="s">
        <v>269</v>
      </c>
      <c r="Q162" s="97" t="s">
        <v>235</v>
      </c>
      <c r="R162" s="97">
        <v>99.0</v>
      </c>
      <c r="S162" s="98"/>
      <c r="T162" s="98"/>
      <c r="U162" s="96">
        <v>1.0</v>
      </c>
      <c r="V162" s="96">
        <v>0.0</v>
      </c>
      <c r="W162" s="96">
        <v>1.0</v>
      </c>
      <c r="X162" s="96">
        <v>0.0</v>
      </c>
      <c r="Y162" s="96">
        <v>0.0</v>
      </c>
      <c r="Z162" s="96">
        <v>0.0</v>
      </c>
      <c r="AA162" s="97" t="s">
        <v>968</v>
      </c>
      <c r="AD162" s="97" t="s">
        <v>622</v>
      </c>
      <c r="AE162" s="97" t="s">
        <v>343</v>
      </c>
      <c r="AF162" s="98"/>
      <c r="AG162" s="98"/>
      <c r="AH162" s="98"/>
      <c r="AI162" s="98"/>
      <c r="AJ162" s="98"/>
      <c r="AK162" s="98"/>
      <c r="AL162" s="98"/>
      <c r="AM162" s="98"/>
      <c r="AN162" s="97" t="s">
        <v>623</v>
      </c>
      <c r="AO162" s="97">
        <v>99999.0</v>
      </c>
      <c r="AP162" s="97" t="s">
        <v>248</v>
      </c>
      <c r="AQ162" s="97">
        <v>1.0</v>
      </c>
      <c r="AR162" s="98"/>
      <c r="AS162" s="98"/>
      <c r="AT162" s="98"/>
      <c r="AU162" s="98"/>
      <c r="AV162" s="97" t="s">
        <v>229</v>
      </c>
      <c r="AW162" s="98"/>
      <c r="AX162" s="99">
        <v>23682.0</v>
      </c>
      <c r="AY162" s="98"/>
      <c r="AZ162" s="98"/>
      <c r="BA162" s="98"/>
      <c r="BB162" s="98"/>
      <c r="BC162" s="98"/>
      <c r="BD162" s="98"/>
      <c r="BE162" s="98"/>
      <c r="BF162" s="98"/>
      <c r="BG162" s="98"/>
      <c r="BH162" s="100">
        <v>-106256.0</v>
      </c>
      <c r="BI162" s="100">
        <v>233281.0</v>
      </c>
      <c r="BJ162" s="97" t="s">
        <v>230</v>
      </c>
      <c r="BK162" s="97" t="s">
        <v>231</v>
      </c>
      <c r="BL162" s="97" t="s">
        <v>232</v>
      </c>
      <c r="BM162" s="97">
        <v>1.0</v>
      </c>
      <c r="BN162" s="97" t="s">
        <v>233</v>
      </c>
      <c r="BO162" s="97">
        <v>5.0</v>
      </c>
      <c r="BP162" s="98"/>
      <c r="BQ162" s="98"/>
      <c r="BR162" s="97" t="s">
        <v>274</v>
      </c>
      <c r="BS162" s="97">
        <v>1.0</v>
      </c>
      <c r="BT162" s="97" t="s">
        <v>235</v>
      </c>
      <c r="BU162" s="97">
        <v>6.0</v>
      </c>
      <c r="BV162" s="97" t="s">
        <v>299</v>
      </c>
      <c r="BX162" s="97" t="s">
        <v>253</v>
      </c>
      <c r="BY162" s="99">
        <v>40742.0</v>
      </c>
      <c r="BZ162" s="98"/>
      <c r="CA162" s="98"/>
      <c r="CB162" s="97" t="s">
        <v>237</v>
      </c>
      <c r="CC162" s="97" t="s">
        <v>235</v>
      </c>
      <c r="CD162" s="98"/>
    </row>
    <row r="163">
      <c r="A163" s="96">
        <v>22818.0</v>
      </c>
      <c r="B163" s="97" t="s">
        <v>969</v>
      </c>
      <c r="C163" s="97" t="s">
        <v>125</v>
      </c>
      <c r="D163" s="97">
        <v>25.0</v>
      </c>
      <c r="E163" s="97" t="s">
        <v>127</v>
      </c>
      <c r="F163" s="97">
        <v>12.0</v>
      </c>
      <c r="G163" s="97" t="s">
        <v>970</v>
      </c>
      <c r="H163" s="97">
        <v>191.0</v>
      </c>
      <c r="I163" s="97" t="s">
        <v>120</v>
      </c>
      <c r="J163" s="97">
        <v>6.0</v>
      </c>
      <c r="K163" s="97" t="s">
        <v>219</v>
      </c>
      <c r="L163" s="97" t="s">
        <v>220</v>
      </c>
      <c r="M163" s="97" t="s">
        <v>221</v>
      </c>
      <c r="N163" s="97">
        <v>1.0</v>
      </c>
      <c r="O163" s="97" t="s">
        <v>268</v>
      </c>
      <c r="P163" s="97" t="s">
        <v>269</v>
      </c>
      <c r="Q163" s="97" t="s">
        <v>235</v>
      </c>
      <c r="R163" s="97">
        <v>99.0</v>
      </c>
      <c r="S163" s="98"/>
      <c r="T163" s="98"/>
      <c r="U163" s="96">
        <v>2.0</v>
      </c>
      <c r="V163" s="96">
        <v>0.0</v>
      </c>
      <c r="W163" s="96">
        <v>2.0</v>
      </c>
      <c r="X163" s="96">
        <v>0.0</v>
      </c>
      <c r="Y163" s="96">
        <v>0.0</v>
      </c>
      <c r="Z163" s="96">
        <v>0.0</v>
      </c>
      <c r="AA163" s="97" t="s">
        <v>970</v>
      </c>
      <c r="AB163" s="98"/>
      <c r="AC163" s="98"/>
      <c r="AD163" s="97" t="s">
        <v>971</v>
      </c>
      <c r="AF163" s="98"/>
      <c r="AG163" s="98"/>
      <c r="AH163" s="98"/>
      <c r="AI163" s="98"/>
      <c r="AJ163" s="98"/>
      <c r="AK163" s="98"/>
      <c r="AL163" s="98"/>
      <c r="AM163" s="98"/>
      <c r="AN163" s="97" t="s">
        <v>971</v>
      </c>
      <c r="AO163" s="97">
        <v>99999.0</v>
      </c>
      <c r="AP163" s="97" t="s">
        <v>248</v>
      </c>
      <c r="AQ163" s="97">
        <v>1.0</v>
      </c>
      <c r="AR163" s="98"/>
      <c r="AS163" s="98"/>
      <c r="AT163" s="98"/>
      <c r="AU163" s="98"/>
      <c r="AV163" s="97" t="s">
        <v>229</v>
      </c>
      <c r="AW163" s="98"/>
      <c r="AX163" s="99">
        <v>23833.0</v>
      </c>
      <c r="AY163" s="98"/>
      <c r="AZ163" s="98"/>
      <c r="BA163" s="98"/>
      <c r="BB163" s="98"/>
      <c r="BC163" s="98"/>
      <c r="BD163" s="98"/>
      <c r="BE163" s="98"/>
      <c r="BF163" s="98"/>
      <c r="BG163" s="98"/>
      <c r="BH163" s="100">
        <v>-106246.0</v>
      </c>
      <c r="BI163" s="100">
        <v>232728.0</v>
      </c>
      <c r="BJ163" s="97" t="s">
        <v>230</v>
      </c>
      <c r="BK163" s="97" t="s">
        <v>231</v>
      </c>
      <c r="BL163" s="97" t="s">
        <v>232</v>
      </c>
      <c r="BM163" s="97">
        <v>1.0</v>
      </c>
      <c r="BN163" s="97" t="s">
        <v>250</v>
      </c>
      <c r="BO163" s="97">
        <v>1.0</v>
      </c>
      <c r="BP163" s="97" t="s">
        <v>284</v>
      </c>
      <c r="BQ163" s="97" t="s">
        <v>285</v>
      </c>
      <c r="BR163" s="97" t="s">
        <v>274</v>
      </c>
      <c r="BS163" s="97">
        <v>1.0</v>
      </c>
      <c r="BT163" s="97" t="s">
        <v>235</v>
      </c>
      <c r="BU163" s="97">
        <v>6.0</v>
      </c>
      <c r="BV163" s="97" t="s">
        <v>299</v>
      </c>
      <c r="BX163" s="97" t="s">
        <v>253</v>
      </c>
      <c r="BY163" s="99">
        <v>40742.0</v>
      </c>
      <c r="BZ163" s="98"/>
      <c r="CA163" s="98"/>
      <c r="CB163" s="97" t="s">
        <v>237</v>
      </c>
      <c r="CC163" s="97" t="s">
        <v>235</v>
      </c>
      <c r="CD163" s="98"/>
    </row>
    <row r="164">
      <c r="A164" s="96">
        <v>22819.0</v>
      </c>
      <c r="B164" s="97" t="s">
        <v>972</v>
      </c>
      <c r="C164" s="97" t="s">
        <v>125</v>
      </c>
      <c r="D164" s="97">
        <v>25.0</v>
      </c>
      <c r="E164" s="97" t="s">
        <v>127</v>
      </c>
      <c r="F164" s="97">
        <v>12.0</v>
      </c>
      <c r="G164" s="97" t="s">
        <v>973</v>
      </c>
      <c r="H164" s="97">
        <v>263.0</v>
      </c>
      <c r="I164" s="97" t="s">
        <v>120</v>
      </c>
      <c r="J164" s="97">
        <v>6.0</v>
      </c>
      <c r="K164" s="97" t="s">
        <v>219</v>
      </c>
      <c r="L164" s="97" t="s">
        <v>220</v>
      </c>
      <c r="M164" s="97" t="s">
        <v>221</v>
      </c>
      <c r="N164" s="97">
        <v>1.0</v>
      </c>
      <c r="O164" s="97" t="s">
        <v>268</v>
      </c>
      <c r="P164" s="97" t="s">
        <v>269</v>
      </c>
      <c r="Q164" s="97" t="s">
        <v>235</v>
      </c>
      <c r="R164" s="97">
        <v>99.0</v>
      </c>
      <c r="S164" s="98"/>
      <c r="T164" s="98"/>
      <c r="U164" s="96">
        <v>1.0</v>
      </c>
      <c r="V164" s="96">
        <v>0.0</v>
      </c>
      <c r="W164" s="96">
        <v>1.0</v>
      </c>
      <c r="X164" s="96">
        <v>0.0</v>
      </c>
      <c r="Y164" s="96">
        <v>0.0</v>
      </c>
      <c r="Z164" s="96">
        <v>0.0</v>
      </c>
      <c r="AA164" s="97" t="s">
        <v>973</v>
      </c>
      <c r="AC164" s="98"/>
      <c r="AD164" s="97" t="s">
        <v>974</v>
      </c>
      <c r="AF164" s="98"/>
      <c r="AG164" s="98"/>
      <c r="AH164" s="98"/>
      <c r="AI164" s="98"/>
      <c r="AJ164" s="98"/>
      <c r="AK164" s="98"/>
      <c r="AL164" s="98"/>
      <c r="AM164" s="98"/>
      <c r="AN164" s="97" t="s">
        <v>974</v>
      </c>
      <c r="AO164" s="97">
        <v>82300.0</v>
      </c>
      <c r="AP164" s="97" t="s">
        <v>248</v>
      </c>
      <c r="AQ164" s="97">
        <v>1.0</v>
      </c>
      <c r="AR164" s="98"/>
      <c r="AS164" s="98"/>
      <c r="AT164" s="98"/>
      <c r="AU164" s="98"/>
      <c r="AV164" s="97" t="s">
        <v>229</v>
      </c>
      <c r="AW164" s="98"/>
      <c r="AX164" s="99">
        <v>22007.0</v>
      </c>
      <c r="AY164" s="98"/>
      <c r="AZ164" s="98"/>
      <c r="BA164" s="98"/>
      <c r="BB164" s="98"/>
      <c r="BC164" s="98"/>
      <c r="BD164" s="98"/>
      <c r="BE164" s="98"/>
      <c r="BF164" s="98"/>
      <c r="BG164" s="98"/>
      <c r="BH164" s="100">
        <v>-106314.0</v>
      </c>
      <c r="BI164" s="100">
        <v>23508.0</v>
      </c>
      <c r="BJ164" s="97" t="s">
        <v>230</v>
      </c>
      <c r="BK164" s="97" t="s">
        <v>231</v>
      </c>
      <c r="BL164" s="97" t="s">
        <v>232</v>
      </c>
      <c r="BM164" s="97">
        <v>1.0</v>
      </c>
      <c r="BN164" s="97" t="s">
        <v>250</v>
      </c>
      <c r="BO164" s="97">
        <v>1.0</v>
      </c>
      <c r="BP164" s="97" t="s">
        <v>284</v>
      </c>
      <c r="BQ164" s="97" t="s">
        <v>285</v>
      </c>
      <c r="BR164" s="97" t="s">
        <v>274</v>
      </c>
      <c r="BS164" s="97">
        <v>1.0</v>
      </c>
      <c r="BT164" s="97" t="s">
        <v>235</v>
      </c>
      <c r="BU164" s="97">
        <v>6.0</v>
      </c>
      <c r="BV164" s="97" t="s">
        <v>299</v>
      </c>
      <c r="BX164" s="97" t="s">
        <v>253</v>
      </c>
      <c r="BY164" s="99">
        <v>40742.0</v>
      </c>
      <c r="BZ164" s="98"/>
      <c r="CA164" s="98"/>
      <c r="CB164" s="97" t="s">
        <v>237</v>
      </c>
      <c r="CC164" s="97" t="s">
        <v>235</v>
      </c>
      <c r="CD164" s="98"/>
    </row>
    <row r="165">
      <c r="A165" s="96">
        <v>22820.0</v>
      </c>
      <c r="B165" s="97" t="s">
        <v>975</v>
      </c>
      <c r="C165" s="97" t="s">
        <v>125</v>
      </c>
      <c r="D165" s="97">
        <v>25.0</v>
      </c>
      <c r="E165" s="97" t="s">
        <v>127</v>
      </c>
      <c r="F165" s="97">
        <v>12.0</v>
      </c>
      <c r="G165" s="97" t="s">
        <v>976</v>
      </c>
      <c r="H165" s="97">
        <v>267.0</v>
      </c>
      <c r="I165" s="97" t="s">
        <v>120</v>
      </c>
      <c r="J165" s="97">
        <v>6.0</v>
      </c>
      <c r="K165" s="97" t="s">
        <v>219</v>
      </c>
      <c r="L165" s="97" t="s">
        <v>220</v>
      </c>
      <c r="M165" s="97" t="s">
        <v>221</v>
      </c>
      <c r="N165" s="97">
        <v>1.0</v>
      </c>
      <c r="O165" s="97" t="s">
        <v>268</v>
      </c>
      <c r="P165" s="97" t="s">
        <v>269</v>
      </c>
      <c r="Q165" s="97" t="s">
        <v>235</v>
      </c>
      <c r="R165" s="97">
        <v>99.0</v>
      </c>
      <c r="S165" s="98"/>
      <c r="T165" s="98"/>
      <c r="U165" s="96">
        <v>1.0</v>
      </c>
      <c r="V165" s="96">
        <v>0.0</v>
      </c>
      <c r="W165" s="96">
        <v>1.0</v>
      </c>
      <c r="X165" s="96">
        <v>0.0</v>
      </c>
      <c r="Y165" s="96">
        <v>0.0</v>
      </c>
      <c r="Z165" s="96">
        <v>0.0</v>
      </c>
      <c r="AA165" s="97" t="s">
        <v>976</v>
      </c>
      <c r="AB165" s="97">
        <v>5.0</v>
      </c>
      <c r="AC165" s="97" t="s">
        <v>243</v>
      </c>
      <c r="AD165" s="97" t="s">
        <v>977</v>
      </c>
      <c r="AE165" s="97" t="s">
        <v>290</v>
      </c>
      <c r="AF165" s="97" t="s">
        <v>291</v>
      </c>
      <c r="AG165" s="97">
        <v>27.0</v>
      </c>
      <c r="AH165" s="97" t="s">
        <v>467</v>
      </c>
      <c r="AI165" s="97" t="s">
        <v>976</v>
      </c>
      <c r="AJ165" s="98"/>
      <c r="AK165" s="97" t="s">
        <v>291</v>
      </c>
      <c r="AL165" s="98"/>
      <c r="AM165" s="97" t="s">
        <v>291</v>
      </c>
      <c r="AN165" s="97" t="s">
        <v>441</v>
      </c>
      <c r="AO165" s="97">
        <v>82334.0</v>
      </c>
      <c r="AP165" s="97" t="s">
        <v>248</v>
      </c>
      <c r="AQ165" s="97">
        <v>1.0</v>
      </c>
      <c r="AR165" s="98"/>
      <c r="AS165" s="98"/>
      <c r="AT165" s="98"/>
      <c r="AU165" s="98"/>
      <c r="AV165" s="97" t="s">
        <v>229</v>
      </c>
      <c r="AW165" s="98"/>
      <c r="AX165" s="99">
        <v>36647.0</v>
      </c>
      <c r="AY165" s="98"/>
      <c r="AZ165" s="98"/>
      <c r="BA165" s="98"/>
      <c r="BB165" s="98"/>
      <c r="BC165" s="98"/>
      <c r="BD165" s="98"/>
      <c r="BE165" s="98"/>
      <c r="BF165" s="98"/>
      <c r="BG165" s="98"/>
      <c r="BH165" s="100">
        <v>-1063919.0</v>
      </c>
      <c r="BI165" s="100">
        <v>234218.0</v>
      </c>
      <c r="BJ165" s="97" t="s">
        <v>230</v>
      </c>
      <c r="BK165" s="97" t="s">
        <v>231</v>
      </c>
      <c r="BL165" s="97" t="s">
        <v>232</v>
      </c>
      <c r="BM165" s="97">
        <v>1.0</v>
      </c>
      <c r="BN165" s="97" t="s">
        <v>233</v>
      </c>
      <c r="BO165" s="97">
        <v>5.0</v>
      </c>
      <c r="BP165" s="98"/>
      <c r="BQ165" s="98"/>
      <c r="BR165" s="97" t="s">
        <v>274</v>
      </c>
      <c r="BS165" s="97">
        <v>1.0</v>
      </c>
      <c r="BT165" s="97" t="s">
        <v>235</v>
      </c>
      <c r="BU165" s="97">
        <v>6.0</v>
      </c>
      <c r="BV165" s="97" t="s">
        <v>299</v>
      </c>
      <c r="BX165" s="97" t="s">
        <v>253</v>
      </c>
      <c r="BY165" s="99">
        <v>40742.0</v>
      </c>
      <c r="BZ165" s="98"/>
      <c r="CA165" s="98"/>
      <c r="CB165" s="97" t="s">
        <v>237</v>
      </c>
      <c r="CC165" s="97" t="s">
        <v>235</v>
      </c>
      <c r="CD165" s="98"/>
    </row>
    <row r="166">
      <c r="A166" s="96">
        <v>22821.0</v>
      </c>
      <c r="B166" s="97" t="s">
        <v>978</v>
      </c>
      <c r="C166" s="97" t="s">
        <v>125</v>
      </c>
      <c r="D166" s="97">
        <v>25.0</v>
      </c>
      <c r="E166" s="97" t="s">
        <v>127</v>
      </c>
      <c r="F166" s="97">
        <v>12.0</v>
      </c>
      <c r="G166" s="97" t="s">
        <v>979</v>
      </c>
      <c r="H166" s="97">
        <v>296.0</v>
      </c>
      <c r="I166" s="97" t="s">
        <v>120</v>
      </c>
      <c r="J166" s="97">
        <v>6.0</v>
      </c>
      <c r="K166" s="97" t="s">
        <v>219</v>
      </c>
      <c r="L166" s="97" t="s">
        <v>220</v>
      </c>
      <c r="M166" s="97" t="s">
        <v>221</v>
      </c>
      <c r="N166" s="97">
        <v>1.0</v>
      </c>
      <c r="O166" s="97" t="s">
        <v>268</v>
      </c>
      <c r="P166" s="97" t="s">
        <v>269</v>
      </c>
      <c r="Q166" s="97" t="s">
        <v>235</v>
      </c>
      <c r="R166" s="97">
        <v>99.0</v>
      </c>
      <c r="S166" s="98"/>
      <c r="T166" s="98"/>
      <c r="U166" s="96">
        <v>2.0</v>
      </c>
      <c r="V166" s="96">
        <v>0.0</v>
      </c>
      <c r="W166" s="96">
        <v>2.0</v>
      </c>
      <c r="X166" s="96">
        <v>0.0</v>
      </c>
      <c r="Y166" s="96">
        <v>0.0</v>
      </c>
      <c r="Z166" s="96">
        <v>0.0</v>
      </c>
      <c r="AA166" s="97" t="s">
        <v>979</v>
      </c>
      <c r="AB166" s="98"/>
      <c r="AC166" s="98"/>
      <c r="AD166" s="97" t="s">
        <v>980</v>
      </c>
      <c r="AF166" s="98"/>
      <c r="AG166" s="98"/>
      <c r="AH166" s="98"/>
      <c r="AI166" s="98"/>
      <c r="AJ166" s="98"/>
      <c r="AK166" s="98"/>
      <c r="AL166" s="98"/>
      <c r="AM166" s="98"/>
      <c r="AN166" s="97" t="s">
        <v>980</v>
      </c>
      <c r="AO166" s="97">
        <v>82350.0</v>
      </c>
      <c r="AP166" s="97" t="s">
        <v>248</v>
      </c>
      <c r="AQ166" s="97">
        <v>1.0</v>
      </c>
      <c r="AR166" s="98"/>
      <c r="AS166" s="98"/>
      <c r="AT166" s="98"/>
      <c r="AU166" s="98"/>
      <c r="AV166" s="97" t="s">
        <v>229</v>
      </c>
      <c r="AW166" s="98"/>
      <c r="AX166" s="99">
        <v>23833.0</v>
      </c>
      <c r="AY166" s="98"/>
      <c r="AZ166" s="98"/>
      <c r="BA166" s="98"/>
      <c r="BB166" s="98"/>
      <c r="BC166" s="98"/>
      <c r="BD166" s="98"/>
      <c r="BE166" s="98"/>
      <c r="BF166" s="98"/>
      <c r="BG166" s="98"/>
      <c r="BH166" s="100">
        <v>-106468.0</v>
      </c>
      <c r="BI166" s="100">
        <v>23558.0</v>
      </c>
      <c r="BJ166" s="97" t="s">
        <v>230</v>
      </c>
      <c r="BK166" s="97" t="s">
        <v>231</v>
      </c>
      <c r="BL166" s="97" t="s">
        <v>232</v>
      </c>
      <c r="BM166" s="97">
        <v>1.0</v>
      </c>
      <c r="BN166" s="97" t="s">
        <v>233</v>
      </c>
      <c r="BO166" s="97">
        <v>5.0</v>
      </c>
      <c r="BP166" s="98"/>
      <c r="BQ166" s="98"/>
      <c r="BR166" s="97" t="s">
        <v>274</v>
      </c>
      <c r="BS166" s="97">
        <v>1.0</v>
      </c>
      <c r="BT166" s="97" t="s">
        <v>235</v>
      </c>
      <c r="BU166" s="97">
        <v>6.0</v>
      </c>
      <c r="BV166" s="97" t="s">
        <v>299</v>
      </c>
      <c r="BX166" s="97" t="s">
        <v>253</v>
      </c>
      <c r="BY166" s="99">
        <v>40742.0</v>
      </c>
      <c r="BZ166" s="98"/>
      <c r="CA166" s="98"/>
      <c r="CB166" s="97" t="s">
        <v>237</v>
      </c>
      <c r="CC166" s="97" t="s">
        <v>235</v>
      </c>
      <c r="CD166" s="98"/>
    </row>
    <row r="167">
      <c r="A167" s="96">
        <v>22822.0</v>
      </c>
      <c r="B167" s="97" t="s">
        <v>981</v>
      </c>
      <c r="C167" s="97" t="s">
        <v>125</v>
      </c>
      <c r="D167" s="97">
        <v>25.0</v>
      </c>
      <c r="E167" s="97" t="s">
        <v>127</v>
      </c>
      <c r="F167" s="97">
        <v>12.0</v>
      </c>
      <c r="G167" s="97" t="s">
        <v>982</v>
      </c>
      <c r="H167" s="97">
        <v>300.0</v>
      </c>
      <c r="I167" s="97" t="s">
        <v>120</v>
      </c>
      <c r="J167" s="97">
        <v>6.0</v>
      </c>
      <c r="K167" s="97" t="s">
        <v>219</v>
      </c>
      <c r="L167" s="97" t="s">
        <v>220</v>
      </c>
      <c r="M167" s="97" t="s">
        <v>221</v>
      </c>
      <c r="N167" s="97">
        <v>1.0</v>
      </c>
      <c r="O167" s="97" t="s">
        <v>302</v>
      </c>
      <c r="P167" s="97" t="s">
        <v>303</v>
      </c>
      <c r="Q167" s="97" t="s">
        <v>235</v>
      </c>
      <c r="R167" s="97">
        <v>99.0</v>
      </c>
      <c r="S167" s="98"/>
      <c r="T167" s="98"/>
      <c r="U167" s="96">
        <v>2.0</v>
      </c>
      <c r="V167" s="96">
        <v>0.0</v>
      </c>
      <c r="W167" s="96">
        <v>2.0</v>
      </c>
      <c r="X167" s="96">
        <v>0.0</v>
      </c>
      <c r="Y167" s="96">
        <v>0.0</v>
      </c>
      <c r="Z167" s="96">
        <v>0.0</v>
      </c>
      <c r="AA167" s="97" t="s">
        <v>982</v>
      </c>
      <c r="AB167" s="98"/>
      <c r="AC167" s="98"/>
      <c r="AD167" s="97" t="s">
        <v>983</v>
      </c>
      <c r="AE167" s="97" t="s">
        <v>263</v>
      </c>
      <c r="AF167" s="98"/>
      <c r="AG167" s="98"/>
      <c r="AH167" s="98"/>
      <c r="AI167" s="97" t="s">
        <v>264</v>
      </c>
      <c r="AJ167" s="98"/>
      <c r="AK167" s="98"/>
      <c r="AL167" s="98"/>
      <c r="AM167" s="98"/>
      <c r="AN167" s="97" t="s">
        <v>983</v>
      </c>
      <c r="AO167" s="97">
        <v>99999.0</v>
      </c>
      <c r="AP167" s="97" t="s">
        <v>248</v>
      </c>
      <c r="AQ167" s="97">
        <v>1.0</v>
      </c>
      <c r="AR167" s="98"/>
      <c r="AS167" s="98"/>
      <c r="AT167" s="98"/>
      <c r="AU167" s="98"/>
      <c r="AV167" s="97" t="s">
        <v>229</v>
      </c>
      <c r="AW167" s="98"/>
      <c r="AX167" s="99">
        <v>28795.0</v>
      </c>
      <c r="AY167" s="98"/>
      <c r="AZ167" s="98"/>
      <c r="BA167" s="98"/>
      <c r="BB167" s="98"/>
      <c r="BC167" s="98"/>
      <c r="BD167" s="98"/>
      <c r="BE167" s="98"/>
      <c r="BF167" s="98"/>
      <c r="BG167" s="98"/>
      <c r="BH167" s="100">
        <v>-106216.0</v>
      </c>
      <c r="BI167" s="100">
        <v>234052.0</v>
      </c>
      <c r="BJ167" s="97" t="s">
        <v>230</v>
      </c>
      <c r="BK167" s="97" t="s">
        <v>231</v>
      </c>
      <c r="BL167" s="97" t="s">
        <v>232</v>
      </c>
      <c r="BM167" s="97">
        <v>1.0</v>
      </c>
      <c r="BN167" s="97" t="s">
        <v>233</v>
      </c>
      <c r="BO167" s="97">
        <v>5.0</v>
      </c>
      <c r="BP167" s="98"/>
      <c r="BQ167" s="98"/>
      <c r="BR167" s="97" t="s">
        <v>274</v>
      </c>
      <c r="BS167" s="97">
        <v>1.0</v>
      </c>
      <c r="BT167" s="97" t="s">
        <v>235</v>
      </c>
      <c r="BU167" s="97">
        <v>6.0</v>
      </c>
      <c r="BV167" s="97" t="s">
        <v>299</v>
      </c>
      <c r="BX167" s="97" t="s">
        <v>253</v>
      </c>
      <c r="BY167" s="99">
        <v>42397.0</v>
      </c>
      <c r="BZ167" s="98"/>
      <c r="CA167" s="98"/>
      <c r="CB167" s="97" t="s">
        <v>237</v>
      </c>
      <c r="CC167" s="97" t="s">
        <v>235</v>
      </c>
      <c r="CD167" s="98"/>
    </row>
    <row r="168">
      <c r="A168" s="96">
        <v>22823.0</v>
      </c>
      <c r="B168" s="97" t="s">
        <v>984</v>
      </c>
      <c r="C168" s="97" t="s">
        <v>125</v>
      </c>
      <c r="D168" s="97">
        <v>25.0</v>
      </c>
      <c r="E168" s="97" t="s">
        <v>127</v>
      </c>
      <c r="F168" s="97">
        <v>12.0</v>
      </c>
      <c r="G168" s="97" t="s">
        <v>985</v>
      </c>
      <c r="H168" s="97">
        <v>313.0</v>
      </c>
      <c r="I168" s="97" t="s">
        <v>120</v>
      </c>
      <c r="J168" s="97">
        <v>6.0</v>
      </c>
      <c r="K168" s="97" t="s">
        <v>219</v>
      </c>
      <c r="L168" s="97" t="s">
        <v>220</v>
      </c>
      <c r="M168" s="97" t="s">
        <v>221</v>
      </c>
      <c r="N168" s="97">
        <v>1.0</v>
      </c>
      <c r="O168" s="97" t="s">
        <v>268</v>
      </c>
      <c r="P168" s="97" t="s">
        <v>269</v>
      </c>
      <c r="Q168" s="97" t="s">
        <v>235</v>
      </c>
      <c r="R168" s="97">
        <v>99.0</v>
      </c>
      <c r="S168" s="98"/>
      <c r="T168" s="98"/>
      <c r="U168" s="96">
        <v>2.0</v>
      </c>
      <c r="V168" s="96">
        <v>0.0</v>
      </c>
      <c r="W168" s="96">
        <v>2.0</v>
      </c>
      <c r="X168" s="96">
        <v>0.0</v>
      </c>
      <c r="Y168" s="96">
        <v>0.0</v>
      </c>
      <c r="Z168" s="96">
        <v>0.0</v>
      </c>
      <c r="AA168" s="97" t="s">
        <v>985</v>
      </c>
      <c r="AB168" s="98"/>
      <c r="AC168" s="98"/>
      <c r="AD168" s="97" t="s">
        <v>445</v>
      </c>
      <c r="AE168" s="98"/>
      <c r="AF168" s="98"/>
      <c r="AG168" s="98"/>
      <c r="AH168" s="98"/>
      <c r="AI168" s="98"/>
      <c r="AJ168" s="98"/>
      <c r="AK168" s="98"/>
      <c r="AL168" s="98"/>
      <c r="AM168" s="98"/>
      <c r="AN168" s="97" t="s">
        <v>445</v>
      </c>
      <c r="AO168" s="97">
        <v>82313.0</v>
      </c>
      <c r="AP168" s="97" t="s">
        <v>248</v>
      </c>
      <c r="AQ168" s="97">
        <v>1.0</v>
      </c>
      <c r="AR168" s="98"/>
      <c r="AS168" s="98"/>
      <c r="AT168" s="98"/>
      <c r="AU168" s="98"/>
      <c r="AV168" s="97" t="s">
        <v>229</v>
      </c>
      <c r="AW168" s="98"/>
      <c r="AX168" s="99">
        <v>32752.0</v>
      </c>
      <c r="AY168" s="98"/>
      <c r="AZ168" s="98"/>
      <c r="BA168" s="98"/>
      <c r="BB168" s="98"/>
      <c r="BC168" s="98"/>
      <c r="BD168" s="98"/>
      <c r="BE168" s="98"/>
      <c r="BF168" s="98"/>
      <c r="BG168" s="98"/>
      <c r="BH168" s="100">
        <v>-106227.0</v>
      </c>
      <c r="BI168" s="100">
        <v>235383.0</v>
      </c>
      <c r="BJ168" s="97" t="s">
        <v>230</v>
      </c>
      <c r="BK168" s="97" t="s">
        <v>231</v>
      </c>
      <c r="BL168" s="97" t="s">
        <v>232</v>
      </c>
      <c r="BM168" s="97">
        <v>1.0</v>
      </c>
      <c r="BN168" s="97" t="s">
        <v>233</v>
      </c>
      <c r="BO168" s="97">
        <v>5.0</v>
      </c>
      <c r="BP168" s="98"/>
      <c r="BQ168" s="98"/>
      <c r="BR168" s="97" t="s">
        <v>274</v>
      </c>
      <c r="BS168" s="97">
        <v>1.0</v>
      </c>
      <c r="BT168" s="97" t="s">
        <v>235</v>
      </c>
      <c r="BU168" s="97">
        <v>6.0</v>
      </c>
      <c r="BV168" s="97" t="s">
        <v>299</v>
      </c>
      <c r="BX168" s="97" t="s">
        <v>253</v>
      </c>
      <c r="BY168" s="99">
        <v>40742.0</v>
      </c>
      <c r="BZ168" s="98"/>
      <c r="CA168" s="98"/>
      <c r="CB168" s="97" t="s">
        <v>237</v>
      </c>
      <c r="CC168" s="97" t="s">
        <v>235</v>
      </c>
      <c r="CD168" s="98"/>
    </row>
    <row r="169">
      <c r="A169" s="96">
        <v>22824.0</v>
      </c>
      <c r="B169" s="97" t="s">
        <v>986</v>
      </c>
      <c r="C169" s="97" t="s">
        <v>125</v>
      </c>
      <c r="D169" s="97">
        <v>25.0</v>
      </c>
      <c r="E169" s="97" t="s">
        <v>127</v>
      </c>
      <c r="F169" s="97">
        <v>12.0</v>
      </c>
      <c r="G169" s="97" t="s">
        <v>987</v>
      </c>
      <c r="H169" s="97">
        <v>325.0</v>
      </c>
      <c r="I169" s="97" t="s">
        <v>120</v>
      </c>
      <c r="J169" s="97">
        <v>6.0</v>
      </c>
      <c r="K169" s="97" t="s">
        <v>219</v>
      </c>
      <c r="L169" s="97" t="s">
        <v>220</v>
      </c>
      <c r="M169" s="97" t="s">
        <v>221</v>
      </c>
      <c r="N169" s="97">
        <v>1.0</v>
      </c>
      <c r="O169" s="97" t="s">
        <v>268</v>
      </c>
      <c r="P169" s="97" t="s">
        <v>269</v>
      </c>
      <c r="Q169" s="97" t="s">
        <v>235</v>
      </c>
      <c r="R169" s="97">
        <v>99.0</v>
      </c>
      <c r="S169" s="98"/>
      <c r="T169" s="98"/>
      <c r="U169" s="96">
        <v>2.0</v>
      </c>
      <c r="V169" s="96">
        <v>0.0</v>
      </c>
      <c r="W169" s="96">
        <v>2.0</v>
      </c>
      <c r="X169" s="96">
        <v>0.0</v>
      </c>
      <c r="Y169" s="96">
        <v>0.0</v>
      </c>
      <c r="Z169" s="96">
        <v>0.0</v>
      </c>
      <c r="AA169" s="97" t="s">
        <v>987</v>
      </c>
      <c r="AB169" s="98"/>
      <c r="AC169" s="98"/>
      <c r="AD169" s="97" t="s">
        <v>445</v>
      </c>
      <c r="AE169" s="98"/>
      <c r="AF169" s="98"/>
      <c r="AG169" s="98"/>
      <c r="AH169" s="98"/>
      <c r="AI169" s="98"/>
      <c r="AJ169" s="98"/>
      <c r="AK169" s="98"/>
      <c r="AL169" s="98"/>
      <c r="AM169" s="98"/>
      <c r="AN169" s="97" t="s">
        <v>445</v>
      </c>
      <c r="AO169" s="97">
        <v>82240.0</v>
      </c>
      <c r="AP169" s="97" t="s">
        <v>248</v>
      </c>
      <c r="AQ169" s="97">
        <v>1.0</v>
      </c>
      <c r="AR169" s="98"/>
      <c r="AS169" s="98"/>
      <c r="AT169" s="98"/>
      <c r="AU169" s="98"/>
      <c r="AV169" s="97" t="s">
        <v>229</v>
      </c>
      <c r="AW169" s="98"/>
      <c r="AX169" s="99">
        <v>32660.0</v>
      </c>
      <c r="AY169" s="98"/>
      <c r="AZ169" s="98"/>
      <c r="BA169" s="98"/>
      <c r="BB169" s="98"/>
      <c r="BC169" s="98"/>
      <c r="BD169" s="98"/>
      <c r="BE169" s="98"/>
      <c r="BF169" s="98"/>
      <c r="BG169" s="98"/>
      <c r="BH169" s="100">
        <v>-106241.0</v>
      </c>
      <c r="BI169" s="100">
        <v>233412.0</v>
      </c>
      <c r="BJ169" s="97" t="s">
        <v>230</v>
      </c>
      <c r="BK169" s="97" t="s">
        <v>231</v>
      </c>
      <c r="BL169" s="97" t="s">
        <v>232</v>
      </c>
      <c r="BM169" s="97">
        <v>1.0</v>
      </c>
      <c r="BN169" s="97" t="s">
        <v>233</v>
      </c>
      <c r="BO169" s="97">
        <v>5.0</v>
      </c>
      <c r="BP169" s="98"/>
      <c r="BQ169" s="98"/>
      <c r="BR169" s="97" t="s">
        <v>274</v>
      </c>
      <c r="BS169" s="97">
        <v>1.0</v>
      </c>
      <c r="BT169" s="97" t="s">
        <v>235</v>
      </c>
      <c r="BU169" s="97">
        <v>6.0</v>
      </c>
      <c r="BV169" s="97" t="s">
        <v>299</v>
      </c>
      <c r="BX169" s="97" t="s">
        <v>253</v>
      </c>
      <c r="BY169" s="99">
        <v>40742.0</v>
      </c>
      <c r="BZ169" s="98"/>
      <c r="CA169" s="98"/>
      <c r="CB169" s="97" t="s">
        <v>237</v>
      </c>
      <c r="CC169" s="97" t="s">
        <v>235</v>
      </c>
      <c r="CD169" s="98"/>
    </row>
    <row r="170">
      <c r="A170" s="96">
        <v>22825.0</v>
      </c>
      <c r="B170" s="97" t="s">
        <v>988</v>
      </c>
      <c r="C170" s="97" t="s">
        <v>125</v>
      </c>
      <c r="D170" s="97">
        <v>25.0</v>
      </c>
      <c r="E170" s="97" t="s">
        <v>127</v>
      </c>
      <c r="F170" s="97">
        <v>12.0</v>
      </c>
      <c r="G170" s="97" t="s">
        <v>989</v>
      </c>
      <c r="H170" s="97">
        <v>330.0</v>
      </c>
      <c r="I170" s="97" t="s">
        <v>120</v>
      </c>
      <c r="J170" s="97">
        <v>6.0</v>
      </c>
      <c r="K170" s="97" t="s">
        <v>219</v>
      </c>
      <c r="L170" s="97" t="s">
        <v>220</v>
      </c>
      <c r="M170" s="97" t="s">
        <v>221</v>
      </c>
      <c r="N170" s="97">
        <v>1.0</v>
      </c>
      <c r="O170" s="97" t="s">
        <v>268</v>
      </c>
      <c r="P170" s="97" t="s">
        <v>269</v>
      </c>
      <c r="Q170" s="97" t="s">
        <v>235</v>
      </c>
      <c r="R170" s="97">
        <v>99.0</v>
      </c>
      <c r="S170" s="98"/>
      <c r="T170" s="98"/>
      <c r="U170" s="96">
        <v>1.0</v>
      </c>
      <c r="V170" s="96">
        <v>0.0</v>
      </c>
      <c r="W170" s="96">
        <v>1.0</v>
      </c>
      <c r="X170" s="96">
        <v>0.0</v>
      </c>
      <c r="Y170" s="96">
        <v>0.0</v>
      </c>
      <c r="Z170" s="96">
        <v>0.0</v>
      </c>
      <c r="AA170" s="97" t="s">
        <v>990</v>
      </c>
      <c r="AC170" s="98"/>
      <c r="AD170" s="97" t="s">
        <v>991</v>
      </c>
      <c r="AF170" s="98"/>
      <c r="AG170" s="98"/>
      <c r="AH170" s="98"/>
      <c r="AI170" s="98"/>
      <c r="AJ170" s="98"/>
      <c r="AK170" s="98"/>
      <c r="AL170" s="98"/>
      <c r="AM170" s="98"/>
      <c r="AN170" s="97" t="s">
        <v>991</v>
      </c>
      <c r="AO170" s="97">
        <v>99999.0</v>
      </c>
      <c r="AP170" s="97" t="s">
        <v>248</v>
      </c>
      <c r="AQ170" s="97">
        <v>1.0</v>
      </c>
      <c r="AR170" s="98"/>
      <c r="AS170" s="98"/>
      <c r="AT170" s="98"/>
      <c r="AU170" s="98"/>
      <c r="AV170" s="97" t="s">
        <v>229</v>
      </c>
      <c r="AW170" s="98"/>
      <c r="AX170" s="99">
        <v>31079.0</v>
      </c>
      <c r="AY170" s="98"/>
      <c r="AZ170" s="98"/>
      <c r="BA170" s="98"/>
      <c r="BB170" s="98"/>
      <c r="BC170" s="98"/>
      <c r="BD170" s="98"/>
      <c r="BE170" s="98"/>
      <c r="BF170" s="98"/>
      <c r="BG170" s="98"/>
      <c r="BH170" s="100">
        <v>-106038.0</v>
      </c>
      <c r="BI170" s="100">
        <v>236678.0</v>
      </c>
      <c r="BJ170" s="97" t="s">
        <v>230</v>
      </c>
      <c r="BK170" s="97" t="s">
        <v>231</v>
      </c>
      <c r="BL170" s="97" t="s">
        <v>232</v>
      </c>
      <c r="BM170" s="97">
        <v>1.0</v>
      </c>
      <c r="BN170" s="97" t="s">
        <v>233</v>
      </c>
      <c r="BO170" s="97">
        <v>5.0</v>
      </c>
      <c r="BP170" s="98"/>
      <c r="BQ170" s="98"/>
      <c r="BR170" s="97" t="s">
        <v>274</v>
      </c>
      <c r="BS170" s="97">
        <v>1.0</v>
      </c>
      <c r="BT170" s="97" t="s">
        <v>235</v>
      </c>
      <c r="BU170" s="97">
        <v>6.0</v>
      </c>
      <c r="BV170" s="98"/>
      <c r="BW170" s="98"/>
      <c r="BX170" s="97" t="s">
        <v>253</v>
      </c>
      <c r="BY170" s="99">
        <v>40742.0</v>
      </c>
      <c r="BZ170" s="98"/>
      <c r="CA170" s="98"/>
      <c r="CB170" s="97" t="s">
        <v>237</v>
      </c>
      <c r="CC170" s="97" t="s">
        <v>235</v>
      </c>
      <c r="CD170" s="98"/>
    </row>
    <row r="171">
      <c r="A171" s="96">
        <v>22826.0</v>
      </c>
      <c r="B171" s="97" t="s">
        <v>992</v>
      </c>
      <c r="C171" s="97" t="s">
        <v>125</v>
      </c>
      <c r="D171" s="97">
        <v>25.0</v>
      </c>
      <c r="E171" s="97" t="s">
        <v>127</v>
      </c>
      <c r="F171" s="97">
        <v>12.0</v>
      </c>
      <c r="G171" s="97" t="s">
        <v>993</v>
      </c>
      <c r="H171" s="97">
        <v>348.0</v>
      </c>
      <c r="I171" s="97" t="s">
        <v>120</v>
      </c>
      <c r="J171" s="97">
        <v>6.0</v>
      </c>
      <c r="K171" s="97" t="s">
        <v>219</v>
      </c>
      <c r="L171" s="97" t="s">
        <v>220</v>
      </c>
      <c r="M171" s="97" t="s">
        <v>221</v>
      </c>
      <c r="N171" s="97">
        <v>1.0</v>
      </c>
      <c r="O171" s="97" t="s">
        <v>308</v>
      </c>
      <c r="P171" s="97" t="s">
        <v>309</v>
      </c>
      <c r="Q171" s="97" t="s">
        <v>235</v>
      </c>
      <c r="R171" s="97">
        <v>99.0</v>
      </c>
      <c r="S171" s="98"/>
      <c r="T171" s="98"/>
      <c r="U171" s="96">
        <v>1.0</v>
      </c>
      <c r="V171" s="96">
        <v>0.0</v>
      </c>
      <c r="W171" s="96">
        <v>1.0</v>
      </c>
      <c r="X171" s="96">
        <v>0.0</v>
      </c>
      <c r="Y171" s="96">
        <v>0.0</v>
      </c>
      <c r="Z171" s="96">
        <v>0.0</v>
      </c>
      <c r="AA171" s="97" t="s">
        <v>994</v>
      </c>
      <c r="AB171" s="98"/>
      <c r="AC171" s="98"/>
      <c r="AD171" s="97" t="s">
        <v>995</v>
      </c>
      <c r="AF171" s="98"/>
      <c r="AG171" s="98"/>
      <c r="AH171" s="98"/>
      <c r="AI171" s="97" t="s">
        <v>362</v>
      </c>
      <c r="AJ171" s="98"/>
      <c r="AK171" s="98"/>
      <c r="AL171" s="98"/>
      <c r="AM171" s="98"/>
      <c r="AN171" s="97" t="s">
        <v>996</v>
      </c>
      <c r="AO171" s="97">
        <v>82200.0</v>
      </c>
      <c r="AP171" s="97" t="s">
        <v>248</v>
      </c>
      <c r="AQ171" s="97">
        <v>1.0</v>
      </c>
      <c r="AR171" s="98"/>
      <c r="AS171" s="98"/>
      <c r="AT171" s="98"/>
      <c r="AU171" s="98"/>
      <c r="AV171" s="97" t="s">
        <v>229</v>
      </c>
      <c r="AW171" s="98"/>
      <c r="AX171" s="99">
        <v>24869.0</v>
      </c>
      <c r="AY171" s="98"/>
      <c r="AZ171" s="98"/>
      <c r="BA171" s="98"/>
      <c r="BB171" s="98"/>
      <c r="BC171" s="98"/>
      <c r="BD171" s="98"/>
      <c r="BE171" s="98"/>
      <c r="BF171" s="98"/>
      <c r="BG171" s="98"/>
      <c r="BH171" s="100">
        <v>-106222.0</v>
      </c>
      <c r="BI171" s="100">
        <v>231872.0</v>
      </c>
      <c r="BJ171" s="97" t="s">
        <v>230</v>
      </c>
      <c r="BK171" s="97" t="s">
        <v>231</v>
      </c>
      <c r="BL171" s="97" t="s">
        <v>232</v>
      </c>
      <c r="BM171" s="97">
        <v>1.0</v>
      </c>
      <c r="BN171" s="97" t="s">
        <v>233</v>
      </c>
      <c r="BO171" s="97">
        <v>5.0</v>
      </c>
      <c r="BP171" s="98"/>
      <c r="BQ171" s="98"/>
      <c r="BR171" s="97" t="s">
        <v>234</v>
      </c>
      <c r="BS171" s="97">
        <v>2.0</v>
      </c>
      <c r="BT171" s="97" t="s">
        <v>235</v>
      </c>
      <c r="BU171" s="97">
        <v>6.0</v>
      </c>
      <c r="BV171" s="97" t="s">
        <v>328</v>
      </c>
      <c r="BX171" s="97" t="s">
        <v>253</v>
      </c>
      <c r="BY171" s="99">
        <v>40742.0</v>
      </c>
      <c r="BZ171" s="98"/>
      <c r="CA171" s="98"/>
      <c r="CB171" s="97" t="s">
        <v>237</v>
      </c>
      <c r="CC171" s="97" t="s">
        <v>235</v>
      </c>
      <c r="CD171" s="98"/>
    </row>
    <row r="172" hidden="1">
      <c r="A172" s="96">
        <v>22827.0</v>
      </c>
      <c r="B172" s="97" t="s">
        <v>997</v>
      </c>
      <c r="C172" s="97" t="s">
        <v>125</v>
      </c>
      <c r="D172" s="97">
        <v>25.0</v>
      </c>
      <c r="E172" s="97" t="s">
        <v>121</v>
      </c>
      <c r="F172" s="97">
        <v>13.0</v>
      </c>
      <c r="G172" s="97" t="s">
        <v>121</v>
      </c>
      <c r="H172" s="97">
        <v>1.0</v>
      </c>
      <c r="I172" s="97" t="s">
        <v>356</v>
      </c>
      <c r="J172" s="97">
        <v>3.0</v>
      </c>
      <c r="K172" s="97" t="s">
        <v>219</v>
      </c>
      <c r="L172" s="97" t="s">
        <v>220</v>
      </c>
      <c r="M172" s="97" t="s">
        <v>239</v>
      </c>
      <c r="N172" s="97">
        <v>2.0</v>
      </c>
      <c r="O172" s="97" t="s">
        <v>357</v>
      </c>
      <c r="P172" s="97" t="s">
        <v>358</v>
      </c>
      <c r="Q172" s="97" t="s">
        <v>235</v>
      </c>
      <c r="R172" s="97">
        <v>99.0</v>
      </c>
      <c r="S172" s="98"/>
      <c r="T172" s="98"/>
      <c r="U172" s="96">
        <v>8.0</v>
      </c>
      <c r="V172" s="96">
        <v>0.0</v>
      </c>
      <c r="W172" s="96">
        <v>8.0</v>
      </c>
      <c r="X172" s="96">
        <v>12.0</v>
      </c>
      <c r="Y172" s="96">
        <v>0.0</v>
      </c>
      <c r="Z172" s="96">
        <v>12.0</v>
      </c>
      <c r="AA172" s="97" t="s">
        <v>998</v>
      </c>
      <c r="AC172" s="98"/>
      <c r="AD172" s="97" t="s">
        <v>999</v>
      </c>
      <c r="AE172" s="97">
        <v>4.0</v>
      </c>
      <c r="AF172" s="98"/>
      <c r="AG172" s="98"/>
      <c r="AH172" s="98"/>
      <c r="AI172" s="98"/>
      <c r="AJ172" s="98"/>
      <c r="AK172" s="98"/>
      <c r="AL172" s="98"/>
      <c r="AM172" s="98"/>
      <c r="AN172" s="97" t="s">
        <v>1000</v>
      </c>
      <c r="AO172" s="97">
        <v>80800.0</v>
      </c>
      <c r="AP172" s="97" t="s">
        <v>248</v>
      </c>
      <c r="AQ172" s="97">
        <v>1.0</v>
      </c>
      <c r="AR172" s="98"/>
      <c r="AS172" s="98"/>
      <c r="AT172" s="98"/>
      <c r="AU172" s="98"/>
      <c r="AV172" s="97" t="s">
        <v>229</v>
      </c>
      <c r="AW172" s="98"/>
      <c r="AX172" s="99">
        <v>23163.0</v>
      </c>
      <c r="AY172" s="98"/>
      <c r="AZ172" s="98"/>
      <c r="BA172" s="98"/>
      <c r="BB172" s="98"/>
      <c r="BC172" s="98"/>
      <c r="BD172" s="98"/>
      <c r="BE172" s="98"/>
      <c r="BF172" s="98"/>
      <c r="BG172" s="98"/>
      <c r="BH172" s="100">
        <v>-1.0792313734E10</v>
      </c>
      <c r="BI172" s="100">
        <v>2.548198511E9</v>
      </c>
      <c r="BJ172" s="97" t="s">
        <v>230</v>
      </c>
      <c r="BK172" s="97" t="s">
        <v>231</v>
      </c>
      <c r="BL172" s="97" t="s">
        <v>249</v>
      </c>
      <c r="BM172" s="97">
        <v>2.0</v>
      </c>
      <c r="BN172" s="97" t="s">
        <v>233</v>
      </c>
      <c r="BO172" s="97">
        <v>5.0</v>
      </c>
      <c r="BP172" s="98"/>
      <c r="BQ172" s="98"/>
      <c r="BR172" s="97" t="s">
        <v>234</v>
      </c>
      <c r="BS172" s="97">
        <v>2.0</v>
      </c>
      <c r="BT172" s="97" t="s">
        <v>235</v>
      </c>
      <c r="BU172" s="97">
        <v>6.0</v>
      </c>
      <c r="BV172" s="98"/>
      <c r="BW172" s="98"/>
      <c r="BX172" s="97" t="s">
        <v>253</v>
      </c>
      <c r="BY172" s="99">
        <v>40700.0</v>
      </c>
      <c r="BZ172" s="98"/>
      <c r="CA172" s="98"/>
      <c r="CB172" s="97" t="s">
        <v>237</v>
      </c>
      <c r="CC172" s="97" t="s">
        <v>235</v>
      </c>
      <c r="CD172" s="98"/>
    </row>
    <row r="173" hidden="1">
      <c r="A173" s="96">
        <v>22828.0</v>
      </c>
      <c r="B173" s="97" t="s">
        <v>1001</v>
      </c>
      <c r="C173" s="97" t="s">
        <v>125</v>
      </c>
      <c r="D173" s="97">
        <v>25.0</v>
      </c>
      <c r="E173" s="97" t="s">
        <v>121</v>
      </c>
      <c r="F173" s="97">
        <v>13.0</v>
      </c>
      <c r="G173" s="97" t="s">
        <v>1002</v>
      </c>
      <c r="H173" s="97">
        <v>53.0</v>
      </c>
      <c r="I173" s="97" t="s">
        <v>356</v>
      </c>
      <c r="J173" s="97">
        <v>3.0</v>
      </c>
      <c r="K173" s="97" t="s">
        <v>219</v>
      </c>
      <c r="L173" s="97" t="s">
        <v>220</v>
      </c>
      <c r="M173" s="97" t="s">
        <v>221</v>
      </c>
      <c r="N173" s="97">
        <v>1.0</v>
      </c>
      <c r="O173" s="97" t="s">
        <v>302</v>
      </c>
      <c r="P173" s="97" t="s">
        <v>303</v>
      </c>
      <c r="Q173" s="97" t="s">
        <v>235</v>
      </c>
      <c r="R173" s="97">
        <v>99.0</v>
      </c>
      <c r="S173" s="98"/>
      <c r="T173" s="98"/>
      <c r="U173" s="96">
        <v>2.0</v>
      </c>
      <c r="V173" s="96">
        <v>0.0</v>
      </c>
      <c r="W173" s="96">
        <v>2.0</v>
      </c>
      <c r="X173" s="96">
        <v>0.0</v>
      </c>
      <c r="Y173" s="96">
        <v>0.0</v>
      </c>
      <c r="Z173" s="96">
        <v>0.0</v>
      </c>
      <c r="AA173" s="97" t="s">
        <v>1002</v>
      </c>
      <c r="AB173" s="97">
        <v>3.0</v>
      </c>
      <c r="AC173" s="97" t="s">
        <v>553</v>
      </c>
      <c r="AD173" s="97" t="s">
        <v>1003</v>
      </c>
      <c r="AE173" s="97" t="s">
        <v>290</v>
      </c>
      <c r="AF173" s="97" t="s">
        <v>291</v>
      </c>
      <c r="AG173" s="97">
        <v>25.0</v>
      </c>
      <c r="AH173" s="97" t="s">
        <v>354</v>
      </c>
      <c r="AI173" s="97" t="s">
        <v>1002</v>
      </c>
      <c r="AJ173" s="97" t="s">
        <v>243</v>
      </c>
      <c r="AK173" s="97" t="s">
        <v>324</v>
      </c>
      <c r="AL173" s="97" t="s">
        <v>243</v>
      </c>
      <c r="AM173" s="97" t="s">
        <v>1004</v>
      </c>
      <c r="AN173" s="97" t="s">
        <v>1005</v>
      </c>
      <c r="AO173" s="97">
        <v>80957.0</v>
      </c>
      <c r="AP173" s="97" t="s">
        <v>248</v>
      </c>
      <c r="AQ173" s="97">
        <v>1.0</v>
      </c>
      <c r="AR173" s="98"/>
      <c r="AS173" s="98"/>
      <c r="AT173" s="98"/>
      <c r="AU173" s="98"/>
      <c r="AV173" s="97" t="s">
        <v>229</v>
      </c>
      <c r="AW173" s="98"/>
      <c r="AX173" s="99">
        <v>28491.0</v>
      </c>
      <c r="AY173" s="98"/>
      <c r="AZ173" s="98"/>
      <c r="BA173" s="98"/>
      <c r="BB173" s="98"/>
      <c r="BC173" s="98"/>
      <c r="BD173" s="98"/>
      <c r="BE173" s="98"/>
      <c r="BF173" s="98"/>
      <c r="BG173" s="98"/>
      <c r="BH173" s="100">
        <v>-1077456.0</v>
      </c>
      <c r="BI173" s="100">
        <v>249533.0</v>
      </c>
      <c r="BJ173" s="97" t="s">
        <v>230</v>
      </c>
      <c r="BK173" s="97" t="s">
        <v>231</v>
      </c>
      <c r="BL173" s="97" t="s">
        <v>232</v>
      </c>
      <c r="BM173" s="97">
        <v>1.0</v>
      </c>
      <c r="BN173" s="97" t="s">
        <v>233</v>
      </c>
      <c r="BO173" s="97">
        <v>5.0</v>
      </c>
      <c r="BP173" s="98"/>
      <c r="BQ173" s="98"/>
      <c r="BR173" s="97" t="s">
        <v>274</v>
      </c>
      <c r="BS173" s="97">
        <v>1.0</v>
      </c>
      <c r="BT173" s="97" t="s">
        <v>235</v>
      </c>
      <c r="BU173" s="97">
        <v>6.0</v>
      </c>
      <c r="BV173" s="97" t="s">
        <v>275</v>
      </c>
      <c r="BX173" s="97" t="s">
        <v>253</v>
      </c>
      <c r="BY173" s="99">
        <v>41132.0</v>
      </c>
      <c r="BZ173" s="98"/>
      <c r="CA173" s="98"/>
      <c r="CB173" s="97" t="s">
        <v>237</v>
      </c>
      <c r="CC173" s="97" t="s">
        <v>235</v>
      </c>
      <c r="CD173" s="98"/>
    </row>
    <row r="174" hidden="1">
      <c r="A174" s="96">
        <v>22829.0</v>
      </c>
      <c r="B174" s="97" t="s">
        <v>1006</v>
      </c>
      <c r="C174" s="97" t="s">
        <v>125</v>
      </c>
      <c r="D174" s="97">
        <v>25.0</v>
      </c>
      <c r="E174" s="97" t="s">
        <v>121</v>
      </c>
      <c r="F174" s="97">
        <v>13.0</v>
      </c>
      <c r="G174" s="97" t="s">
        <v>1007</v>
      </c>
      <c r="H174" s="97">
        <v>83.0</v>
      </c>
      <c r="I174" s="97" t="s">
        <v>356</v>
      </c>
      <c r="J174" s="97">
        <v>3.0</v>
      </c>
      <c r="K174" s="97" t="s">
        <v>219</v>
      </c>
      <c r="L174" s="97" t="s">
        <v>220</v>
      </c>
      <c r="M174" s="97" t="s">
        <v>221</v>
      </c>
      <c r="N174" s="97">
        <v>1.0</v>
      </c>
      <c r="O174" s="97" t="s">
        <v>302</v>
      </c>
      <c r="P174" s="97" t="s">
        <v>303</v>
      </c>
      <c r="Q174" s="97" t="s">
        <v>235</v>
      </c>
      <c r="R174" s="97">
        <v>99.0</v>
      </c>
      <c r="S174" s="98"/>
      <c r="T174" s="98"/>
      <c r="U174" s="96">
        <v>3.0</v>
      </c>
      <c r="V174" s="96">
        <v>0.0</v>
      </c>
      <c r="W174" s="96">
        <v>3.0</v>
      </c>
      <c r="X174" s="96">
        <v>0.0</v>
      </c>
      <c r="Y174" s="96">
        <v>0.0</v>
      </c>
      <c r="Z174" s="96">
        <v>0.0</v>
      </c>
      <c r="AA174" s="97" t="s">
        <v>1007</v>
      </c>
      <c r="AB174" s="98"/>
      <c r="AC174" s="98"/>
      <c r="AD174" s="97" t="s">
        <v>974</v>
      </c>
      <c r="AF174" s="98"/>
      <c r="AG174" s="98"/>
      <c r="AH174" s="98"/>
      <c r="AI174" s="98"/>
      <c r="AJ174" s="98"/>
      <c r="AK174" s="98"/>
      <c r="AL174" s="98"/>
      <c r="AM174" s="98"/>
      <c r="AN174" s="97" t="s">
        <v>974</v>
      </c>
      <c r="AO174" s="97">
        <v>80830.0</v>
      </c>
      <c r="AP174" s="97" t="s">
        <v>248</v>
      </c>
      <c r="AQ174" s="97">
        <v>1.0</v>
      </c>
      <c r="AR174" s="98"/>
      <c r="AS174" s="98"/>
      <c r="AT174" s="98"/>
      <c r="AU174" s="98"/>
      <c r="AV174" s="97" t="s">
        <v>229</v>
      </c>
      <c r="AW174" s="98"/>
      <c r="AX174" s="99">
        <v>21610.0</v>
      </c>
      <c r="AY174" s="98"/>
      <c r="AZ174" s="98"/>
      <c r="BA174" s="98"/>
      <c r="BB174" s="98"/>
      <c r="BC174" s="98"/>
      <c r="BD174" s="98"/>
      <c r="BE174" s="98"/>
      <c r="BF174" s="98"/>
      <c r="BG174" s="98"/>
      <c r="BH174" s="100">
        <v>-107962.0</v>
      </c>
      <c r="BI174" s="100">
        <v>255979.0</v>
      </c>
      <c r="BJ174" s="97" t="s">
        <v>230</v>
      </c>
      <c r="BK174" s="97" t="s">
        <v>231</v>
      </c>
      <c r="BL174" s="97" t="s">
        <v>232</v>
      </c>
      <c r="BM174" s="97">
        <v>1.0</v>
      </c>
      <c r="BN174" s="97" t="s">
        <v>233</v>
      </c>
      <c r="BO174" s="97">
        <v>5.0</v>
      </c>
      <c r="BP174" s="98"/>
      <c r="BQ174" s="98"/>
      <c r="BR174" s="97" t="s">
        <v>274</v>
      </c>
      <c r="BS174" s="97">
        <v>1.0</v>
      </c>
      <c r="BT174" s="97" t="s">
        <v>235</v>
      </c>
      <c r="BU174" s="97">
        <v>6.0</v>
      </c>
      <c r="BV174" s="97" t="s">
        <v>299</v>
      </c>
      <c r="BX174" s="97" t="s">
        <v>926</v>
      </c>
      <c r="BY174" s="99">
        <v>38717.0</v>
      </c>
      <c r="BZ174" s="98"/>
      <c r="CA174" s="98"/>
      <c r="CB174" s="97" t="s">
        <v>237</v>
      </c>
      <c r="CC174" s="97" t="s">
        <v>235</v>
      </c>
      <c r="CD174" s="98"/>
    </row>
    <row r="175" hidden="1">
      <c r="A175" s="96">
        <v>22830.0</v>
      </c>
      <c r="B175" s="97" t="s">
        <v>1008</v>
      </c>
      <c r="C175" s="97" t="s">
        <v>125</v>
      </c>
      <c r="D175" s="97">
        <v>25.0</v>
      </c>
      <c r="E175" s="97" t="s">
        <v>121</v>
      </c>
      <c r="F175" s="97">
        <v>13.0</v>
      </c>
      <c r="G175" s="97" t="s">
        <v>1009</v>
      </c>
      <c r="H175" s="97">
        <v>109.0</v>
      </c>
      <c r="I175" s="97" t="s">
        <v>356</v>
      </c>
      <c r="J175" s="97">
        <v>3.0</v>
      </c>
      <c r="K175" s="97" t="s">
        <v>219</v>
      </c>
      <c r="L175" s="97" t="s">
        <v>220</v>
      </c>
      <c r="M175" s="97" t="s">
        <v>221</v>
      </c>
      <c r="N175" s="97">
        <v>1.0</v>
      </c>
      <c r="O175" s="97" t="s">
        <v>268</v>
      </c>
      <c r="P175" s="97" t="s">
        <v>269</v>
      </c>
      <c r="Q175" s="97" t="s">
        <v>235</v>
      </c>
      <c r="R175" s="97">
        <v>99.0</v>
      </c>
      <c r="S175" s="98"/>
      <c r="T175" s="98"/>
      <c r="U175" s="96">
        <v>2.0</v>
      </c>
      <c r="V175" s="96">
        <v>0.0</v>
      </c>
      <c r="W175" s="96">
        <v>2.0</v>
      </c>
      <c r="X175" s="96">
        <v>0.0</v>
      </c>
      <c r="Y175" s="96">
        <v>0.0</v>
      </c>
      <c r="Z175" s="96">
        <v>0.0</v>
      </c>
      <c r="AA175" s="97" t="s">
        <v>1009</v>
      </c>
      <c r="AB175" s="98"/>
      <c r="AC175" s="98"/>
      <c r="AD175" s="97" t="s">
        <v>1010</v>
      </c>
      <c r="AF175" s="98"/>
      <c r="AG175" s="98"/>
      <c r="AH175" s="98"/>
      <c r="AI175" s="98"/>
      <c r="AJ175" s="98"/>
      <c r="AK175" s="98"/>
      <c r="AL175" s="98"/>
      <c r="AM175" s="98"/>
      <c r="AN175" s="97" t="s">
        <v>1011</v>
      </c>
      <c r="AO175" s="97">
        <v>80880.0</v>
      </c>
      <c r="AP175" s="97" t="s">
        <v>248</v>
      </c>
      <c r="AQ175" s="97">
        <v>1.0</v>
      </c>
      <c r="AR175" s="98"/>
      <c r="AS175" s="98"/>
      <c r="AT175" s="98"/>
      <c r="AU175" s="98"/>
      <c r="AV175" s="97" t="s">
        <v>229</v>
      </c>
      <c r="AW175" s="98"/>
      <c r="AX175" s="99">
        <v>27760.0</v>
      </c>
      <c r="AY175" s="98"/>
      <c r="AZ175" s="98"/>
      <c r="BA175" s="98"/>
      <c r="BB175" s="98"/>
      <c r="BC175" s="98"/>
      <c r="BD175" s="98"/>
      <c r="BE175" s="98"/>
      <c r="BF175" s="98"/>
      <c r="BG175" s="98"/>
      <c r="BH175" s="100">
        <v>-107839.0</v>
      </c>
      <c r="BI175" s="100">
        <v>253668.0</v>
      </c>
      <c r="BJ175" s="97" t="s">
        <v>230</v>
      </c>
      <c r="BK175" s="97" t="s">
        <v>231</v>
      </c>
      <c r="BL175" s="97" t="s">
        <v>232</v>
      </c>
      <c r="BM175" s="97">
        <v>1.0</v>
      </c>
      <c r="BN175" s="97" t="s">
        <v>233</v>
      </c>
      <c r="BO175" s="97">
        <v>5.0</v>
      </c>
      <c r="BP175" s="98"/>
      <c r="BQ175" s="98"/>
      <c r="BR175" s="97" t="s">
        <v>274</v>
      </c>
      <c r="BS175" s="97">
        <v>1.0</v>
      </c>
      <c r="BT175" s="97" t="s">
        <v>235</v>
      </c>
      <c r="BU175" s="97">
        <v>6.0</v>
      </c>
      <c r="BV175" s="97" t="s">
        <v>449</v>
      </c>
      <c r="BX175" s="97" t="s">
        <v>253</v>
      </c>
      <c r="BY175" s="99">
        <v>41132.0</v>
      </c>
      <c r="BZ175" s="98"/>
      <c r="CA175" s="98"/>
      <c r="CB175" s="97" t="s">
        <v>237</v>
      </c>
      <c r="CC175" s="97" t="s">
        <v>235</v>
      </c>
      <c r="CD175" s="98"/>
    </row>
    <row r="176" hidden="1">
      <c r="A176" s="96">
        <v>22831.0</v>
      </c>
      <c r="B176" s="97" t="s">
        <v>1012</v>
      </c>
      <c r="C176" s="97" t="s">
        <v>125</v>
      </c>
      <c r="D176" s="97">
        <v>25.0</v>
      </c>
      <c r="E176" s="97" t="s">
        <v>121</v>
      </c>
      <c r="F176" s="97">
        <v>13.0</v>
      </c>
      <c r="G176" s="97" t="s">
        <v>1013</v>
      </c>
      <c r="H176" s="97">
        <v>178.0</v>
      </c>
      <c r="I176" s="97" t="s">
        <v>356</v>
      </c>
      <c r="J176" s="97">
        <v>3.0</v>
      </c>
      <c r="K176" s="97" t="s">
        <v>219</v>
      </c>
      <c r="L176" s="97" t="s">
        <v>220</v>
      </c>
      <c r="M176" s="97" t="s">
        <v>221</v>
      </c>
      <c r="N176" s="97">
        <v>1.0</v>
      </c>
      <c r="O176" s="97" t="s">
        <v>268</v>
      </c>
      <c r="P176" s="97" t="s">
        <v>269</v>
      </c>
      <c r="Q176" s="97" t="s">
        <v>235</v>
      </c>
      <c r="R176" s="97">
        <v>99.0</v>
      </c>
      <c r="S176" s="98"/>
      <c r="T176" s="98"/>
      <c r="U176" s="96">
        <v>1.0</v>
      </c>
      <c r="V176" s="96">
        <v>0.0</v>
      </c>
      <c r="W176" s="96">
        <v>1.0</v>
      </c>
      <c r="X176" s="96">
        <v>0.0</v>
      </c>
      <c r="Y176" s="96">
        <v>0.0</v>
      </c>
      <c r="Z176" s="96">
        <v>0.0</v>
      </c>
      <c r="AA176" s="97" t="s">
        <v>1014</v>
      </c>
      <c r="AB176" s="97">
        <v>4.0</v>
      </c>
      <c r="AC176" s="97" t="s">
        <v>1015</v>
      </c>
      <c r="AD176" s="97" t="s">
        <v>466</v>
      </c>
      <c r="AE176" s="97" t="s">
        <v>290</v>
      </c>
      <c r="AF176" s="97" t="s">
        <v>291</v>
      </c>
      <c r="AG176" s="97">
        <v>27.0</v>
      </c>
      <c r="AH176" s="97" t="s">
        <v>467</v>
      </c>
      <c r="AI176" s="97" t="s">
        <v>1013</v>
      </c>
      <c r="AK176" s="97" t="s">
        <v>291</v>
      </c>
      <c r="AL176" s="98"/>
      <c r="AM176" s="97" t="s">
        <v>291</v>
      </c>
      <c r="AN176" s="97" t="s">
        <v>441</v>
      </c>
      <c r="AO176" s="97">
        <v>80840.0</v>
      </c>
      <c r="AP176" s="97" t="s">
        <v>248</v>
      </c>
      <c r="AQ176" s="97">
        <v>1.0</v>
      </c>
      <c r="AR176" s="98"/>
      <c r="AS176" s="98"/>
      <c r="AT176" s="98"/>
      <c r="AU176" s="98"/>
      <c r="AV176" s="97" t="s">
        <v>229</v>
      </c>
      <c r="AW176" s="98"/>
      <c r="AX176" s="99">
        <v>28126.0</v>
      </c>
      <c r="AY176" s="98"/>
      <c r="AZ176" s="98"/>
      <c r="BA176" s="98"/>
      <c r="BB176" s="98"/>
      <c r="BC176" s="98"/>
      <c r="BD176" s="98"/>
      <c r="BE176" s="98"/>
      <c r="BF176" s="98"/>
      <c r="BG176" s="98"/>
      <c r="BH176" s="100">
        <v>-1080162.0</v>
      </c>
      <c r="BI176" s="100">
        <v>256292.0</v>
      </c>
      <c r="BJ176" s="97" t="s">
        <v>230</v>
      </c>
      <c r="BK176" s="97" t="s">
        <v>231</v>
      </c>
      <c r="BL176" s="97" t="s">
        <v>232</v>
      </c>
      <c r="BM176" s="97">
        <v>1.0</v>
      </c>
      <c r="BN176" s="97" t="s">
        <v>233</v>
      </c>
      <c r="BO176" s="97">
        <v>5.0</v>
      </c>
      <c r="BP176" s="98"/>
      <c r="BQ176" s="98"/>
      <c r="BR176" s="97" t="s">
        <v>274</v>
      </c>
      <c r="BS176" s="97">
        <v>1.0</v>
      </c>
      <c r="BT176" s="97" t="s">
        <v>235</v>
      </c>
      <c r="BU176" s="97">
        <v>6.0</v>
      </c>
      <c r="BV176" s="97" t="s">
        <v>328</v>
      </c>
      <c r="BX176" s="97" t="s">
        <v>253</v>
      </c>
      <c r="BY176" s="99">
        <v>41132.0</v>
      </c>
      <c r="BZ176" s="98"/>
      <c r="CA176" s="98"/>
      <c r="CB176" s="97" t="s">
        <v>237</v>
      </c>
      <c r="CC176" s="97" t="s">
        <v>235</v>
      </c>
      <c r="CD176" s="98"/>
    </row>
    <row r="177" hidden="1">
      <c r="A177" s="96">
        <v>22832.0</v>
      </c>
      <c r="B177" s="97" t="s">
        <v>1016</v>
      </c>
      <c r="C177" s="97" t="s">
        <v>125</v>
      </c>
      <c r="D177" s="97">
        <v>25.0</v>
      </c>
      <c r="E177" s="97" t="s">
        <v>121</v>
      </c>
      <c r="F177" s="97">
        <v>13.0</v>
      </c>
      <c r="G177" s="97" t="s">
        <v>1017</v>
      </c>
      <c r="H177" s="97">
        <v>181.0</v>
      </c>
      <c r="I177" s="97" t="s">
        <v>356</v>
      </c>
      <c r="J177" s="97">
        <v>3.0</v>
      </c>
      <c r="K177" s="97" t="s">
        <v>219</v>
      </c>
      <c r="L177" s="97" t="s">
        <v>220</v>
      </c>
      <c r="M177" s="97" t="s">
        <v>221</v>
      </c>
      <c r="N177" s="97">
        <v>1.0</v>
      </c>
      <c r="O177" s="97" t="s">
        <v>268</v>
      </c>
      <c r="P177" s="97" t="s">
        <v>269</v>
      </c>
      <c r="Q177" s="97" t="s">
        <v>235</v>
      </c>
      <c r="R177" s="97">
        <v>99.0</v>
      </c>
      <c r="S177" s="98"/>
      <c r="T177" s="98"/>
      <c r="U177" s="96">
        <v>2.0</v>
      </c>
      <c r="V177" s="96">
        <v>0.0</v>
      </c>
      <c r="W177" s="96">
        <v>2.0</v>
      </c>
      <c r="X177" s="96">
        <v>0.0</v>
      </c>
      <c r="Y177" s="96">
        <v>0.0</v>
      </c>
      <c r="Z177" s="96">
        <v>0.0</v>
      </c>
      <c r="AA177" s="97" t="s">
        <v>1017</v>
      </c>
      <c r="AB177" s="97">
        <v>3.0</v>
      </c>
      <c r="AC177" s="97" t="s">
        <v>553</v>
      </c>
      <c r="AD177" s="97" t="s">
        <v>1018</v>
      </c>
      <c r="AE177" s="97" t="s">
        <v>1019</v>
      </c>
      <c r="AF177" s="97" t="s">
        <v>291</v>
      </c>
      <c r="AG177" s="97">
        <v>25.0</v>
      </c>
      <c r="AH177" s="97" t="s">
        <v>354</v>
      </c>
      <c r="AI177" s="97" t="s">
        <v>1017</v>
      </c>
      <c r="AJ177" s="97" t="s">
        <v>243</v>
      </c>
      <c r="AK177" s="97" t="s">
        <v>1020</v>
      </c>
      <c r="AL177" s="97" t="s">
        <v>243</v>
      </c>
      <c r="AM177" s="97" t="s">
        <v>1017</v>
      </c>
      <c r="AN177" s="97" t="s">
        <v>1021</v>
      </c>
      <c r="AO177" s="97">
        <v>80965.0</v>
      </c>
      <c r="AP177" s="97" t="s">
        <v>248</v>
      </c>
      <c r="AQ177" s="97">
        <v>1.0</v>
      </c>
      <c r="AR177" s="98"/>
      <c r="AS177" s="98"/>
      <c r="AT177" s="98"/>
      <c r="AU177" s="98"/>
      <c r="AV177" s="97" t="s">
        <v>229</v>
      </c>
      <c r="AW177" s="98"/>
      <c r="AX177" s="99">
        <v>34090.0</v>
      </c>
      <c r="AY177" s="98"/>
      <c r="AZ177" s="98"/>
      <c r="BA177" s="98"/>
      <c r="BB177" s="98"/>
      <c r="BC177" s="98"/>
      <c r="BD177" s="98"/>
      <c r="BE177" s="98"/>
      <c r="BF177" s="98"/>
      <c r="BG177" s="98"/>
      <c r="BH177" s="100">
        <v>-1078955.0</v>
      </c>
      <c r="BI177" s="100">
        <v>250466.0</v>
      </c>
      <c r="BJ177" s="97" t="s">
        <v>230</v>
      </c>
      <c r="BK177" s="97" t="s">
        <v>231</v>
      </c>
      <c r="BL177" s="97" t="s">
        <v>232</v>
      </c>
      <c r="BM177" s="97">
        <v>1.0</v>
      </c>
      <c r="BN177" s="97" t="s">
        <v>233</v>
      </c>
      <c r="BO177" s="97">
        <v>5.0</v>
      </c>
      <c r="BP177" s="98"/>
      <c r="BQ177" s="98"/>
      <c r="BR177" s="97" t="s">
        <v>274</v>
      </c>
      <c r="BS177" s="97">
        <v>1.0</v>
      </c>
      <c r="BT177" s="97" t="s">
        <v>235</v>
      </c>
      <c r="BU177" s="97">
        <v>6.0</v>
      </c>
      <c r="BV177" s="97" t="s">
        <v>275</v>
      </c>
      <c r="BX177" s="97" t="s">
        <v>253</v>
      </c>
      <c r="BY177" s="99">
        <v>41132.0</v>
      </c>
      <c r="BZ177" s="98"/>
      <c r="CA177" s="98"/>
      <c r="CB177" s="97" t="s">
        <v>237</v>
      </c>
      <c r="CC177" s="97" t="s">
        <v>235</v>
      </c>
      <c r="CD177" s="98"/>
    </row>
    <row r="178" hidden="1">
      <c r="A178" s="96">
        <v>22833.0</v>
      </c>
      <c r="B178" s="97" t="s">
        <v>1022</v>
      </c>
      <c r="C178" s="97" t="s">
        <v>125</v>
      </c>
      <c r="D178" s="97">
        <v>25.0</v>
      </c>
      <c r="E178" s="97" t="s">
        <v>121</v>
      </c>
      <c r="F178" s="97">
        <v>13.0</v>
      </c>
      <c r="G178" s="97" t="s">
        <v>1023</v>
      </c>
      <c r="H178" s="97">
        <v>220.0</v>
      </c>
      <c r="I178" s="97" t="s">
        <v>356</v>
      </c>
      <c r="J178" s="97">
        <v>3.0</v>
      </c>
      <c r="K178" s="97" t="s">
        <v>219</v>
      </c>
      <c r="L178" s="97" t="s">
        <v>220</v>
      </c>
      <c r="M178" s="97" t="s">
        <v>221</v>
      </c>
      <c r="N178" s="97">
        <v>1.0</v>
      </c>
      <c r="O178" s="97" t="s">
        <v>268</v>
      </c>
      <c r="P178" s="97" t="s">
        <v>269</v>
      </c>
      <c r="Q178" s="97" t="s">
        <v>235</v>
      </c>
      <c r="R178" s="97">
        <v>99.0</v>
      </c>
      <c r="S178" s="98"/>
      <c r="T178" s="98"/>
      <c r="U178" s="96">
        <v>1.0</v>
      </c>
      <c r="V178" s="96">
        <v>0.0</v>
      </c>
      <c r="W178" s="96">
        <v>1.0</v>
      </c>
      <c r="X178" s="96">
        <v>0.0</v>
      </c>
      <c r="Y178" s="96">
        <v>0.0</v>
      </c>
      <c r="Z178" s="96">
        <v>0.0</v>
      </c>
      <c r="AA178" s="97" t="s">
        <v>1023</v>
      </c>
      <c r="AC178" s="98"/>
      <c r="AD178" s="97" t="s">
        <v>271</v>
      </c>
      <c r="AF178" s="98"/>
      <c r="AG178" s="98"/>
      <c r="AH178" s="98"/>
      <c r="AI178" s="98"/>
      <c r="AJ178" s="98"/>
      <c r="AK178" s="98"/>
      <c r="AL178" s="98"/>
      <c r="AM178" s="98"/>
      <c r="AN178" s="97" t="s">
        <v>272</v>
      </c>
      <c r="AO178" s="97">
        <v>80857.0</v>
      </c>
      <c r="AP178" s="97" t="s">
        <v>248</v>
      </c>
      <c r="AQ178" s="97">
        <v>1.0</v>
      </c>
      <c r="AR178" s="98"/>
      <c r="AS178" s="98"/>
      <c r="AT178" s="98"/>
      <c r="AU178" s="98"/>
      <c r="AV178" s="97" t="s">
        <v>229</v>
      </c>
      <c r="AW178" s="98"/>
      <c r="AX178" s="99">
        <v>27820.0</v>
      </c>
      <c r="AY178" s="98"/>
      <c r="AZ178" s="98"/>
      <c r="BA178" s="98"/>
      <c r="BB178" s="98"/>
      <c r="BC178" s="98"/>
      <c r="BD178" s="98"/>
      <c r="BE178" s="98"/>
      <c r="BF178" s="98"/>
      <c r="BG178" s="98"/>
      <c r="BH178" s="100">
        <v>-107746.0</v>
      </c>
      <c r="BI178" s="100">
        <v>255989.0</v>
      </c>
      <c r="BJ178" s="97" t="s">
        <v>230</v>
      </c>
      <c r="BK178" s="97" t="s">
        <v>231</v>
      </c>
      <c r="BL178" s="97" t="s">
        <v>232</v>
      </c>
      <c r="BM178" s="97">
        <v>1.0</v>
      </c>
      <c r="BN178" s="97" t="s">
        <v>233</v>
      </c>
      <c r="BO178" s="97">
        <v>5.0</v>
      </c>
      <c r="BP178" s="98"/>
      <c r="BQ178" s="98"/>
      <c r="BR178" s="97" t="s">
        <v>274</v>
      </c>
      <c r="BS178" s="97">
        <v>1.0</v>
      </c>
      <c r="BT178" s="97" t="s">
        <v>235</v>
      </c>
      <c r="BU178" s="97">
        <v>6.0</v>
      </c>
      <c r="BV178" s="97" t="s">
        <v>275</v>
      </c>
      <c r="BX178" s="97" t="s">
        <v>253</v>
      </c>
      <c r="BY178" s="99">
        <v>41132.0</v>
      </c>
      <c r="BZ178" s="98"/>
      <c r="CA178" s="98"/>
      <c r="CB178" s="97" t="s">
        <v>237</v>
      </c>
      <c r="CC178" s="97" t="s">
        <v>235</v>
      </c>
      <c r="CD178" s="98"/>
    </row>
    <row r="179" hidden="1">
      <c r="A179" s="96">
        <v>22834.0</v>
      </c>
      <c r="B179" s="97" t="s">
        <v>1024</v>
      </c>
      <c r="C179" s="97" t="s">
        <v>125</v>
      </c>
      <c r="D179" s="97">
        <v>25.0</v>
      </c>
      <c r="E179" s="97" t="s">
        <v>121</v>
      </c>
      <c r="F179" s="97">
        <v>13.0</v>
      </c>
      <c r="G179" s="97" t="s">
        <v>1025</v>
      </c>
      <c r="H179" s="97">
        <v>235.0</v>
      </c>
      <c r="I179" s="97" t="s">
        <v>356</v>
      </c>
      <c r="J179" s="97">
        <v>3.0</v>
      </c>
      <c r="K179" s="97" t="s">
        <v>219</v>
      </c>
      <c r="L179" s="97" t="s">
        <v>220</v>
      </c>
      <c r="M179" s="97" t="s">
        <v>221</v>
      </c>
      <c r="N179" s="97">
        <v>1.0</v>
      </c>
      <c r="O179" s="97" t="s">
        <v>568</v>
      </c>
      <c r="P179" s="97" t="s">
        <v>569</v>
      </c>
      <c r="Q179" s="97" t="s">
        <v>235</v>
      </c>
      <c r="R179" s="97">
        <v>99.0</v>
      </c>
      <c r="S179" s="98"/>
      <c r="T179" s="98"/>
      <c r="U179" s="96">
        <v>4.0</v>
      </c>
      <c r="V179" s="96">
        <v>0.0</v>
      </c>
      <c r="W179" s="96">
        <v>4.0</v>
      </c>
      <c r="X179" s="96">
        <v>0.0</v>
      </c>
      <c r="Y179" s="96">
        <v>0.0</v>
      </c>
      <c r="Z179" s="96">
        <v>0.0</v>
      </c>
      <c r="AA179" s="97" t="s">
        <v>1025</v>
      </c>
      <c r="AB179" s="98"/>
      <c r="AC179" s="98"/>
      <c r="AD179" s="97" t="s">
        <v>1026</v>
      </c>
      <c r="AE179" s="97" t="s">
        <v>343</v>
      </c>
      <c r="AF179" s="98"/>
      <c r="AG179" s="98"/>
      <c r="AH179" s="98"/>
      <c r="AI179" s="97" t="s">
        <v>264</v>
      </c>
      <c r="AJ179" s="98"/>
      <c r="AK179" s="98"/>
      <c r="AL179" s="98"/>
      <c r="AM179" s="98"/>
      <c r="AN179" s="97" t="s">
        <v>1027</v>
      </c>
      <c r="AO179" s="97">
        <v>99999.0</v>
      </c>
      <c r="AP179" s="97" t="s">
        <v>248</v>
      </c>
      <c r="AQ179" s="97">
        <v>1.0</v>
      </c>
      <c r="AR179" s="98"/>
      <c r="AS179" s="98"/>
      <c r="AT179" s="98"/>
      <c r="AU179" s="98"/>
      <c r="AV179" s="97" t="s">
        <v>229</v>
      </c>
      <c r="AW179" s="98"/>
      <c r="AX179" s="99">
        <v>21916.0</v>
      </c>
      <c r="AY179" s="98"/>
      <c r="AZ179" s="98"/>
      <c r="BA179" s="98"/>
      <c r="BB179" s="98"/>
      <c r="BC179" s="98"/>
      <c r="BD179" s="98"/>
      <c r="BE179" s="98"/>
      <c r="BF179" s="98"/>
      <c r="BG179" s="98"/>
      <c r="BH179" s="100">
        <v>-107705.0</v>
      </c>
      <c r="BI179" s="100">
        <v>250828.0</v>
      </c>
      <c r="BJ179" s="97" t="s">
        <v>230</v>
      </c>
      <c r="BK179" s="97" t="s">
        <v>231</v>
      </c>
      <c r="BL179" s="97" t="s">
        <v>232</v>
      </c>
      <c r="BM179" s="97">
        <v>1.0</v>
      </c>
      <c r="BN179" s="97" t="s">
        <v>250</v>
      </c>
      <c r="BO179" s="97">
        <v>1.0</v>
      </c>
      <c r="BP179" s="97" t="s">
        <v>284</v>
      </c>
      <c r="BQ179" s="97" t="s">
        <v>285</v>
      </c>
      <c r="BR179" s="97" t="s">
        <v>234</v>
      </c>
      <c r="BS179" s="97">
        <v>2.0</v>
      </c>
      <c r="BT179" s="97" t="s">
        <v>235</v>
      </c>
      <c r="BU179" s="97">
        <v>6.0</v>
      </c>
      <c r="BV179" s="97" t="s">
        <v>275</v>
      </c>
      <c r="BX179" s="97" t="s">
        <v>253</v>
      </c>
      <c r="BY179" s="99">
        <v>42429.0</v>
      </c>
      <c r="BZ179" s="98"/>
      <c r="CA179" s="98"/>
      <c r="CB179" s="97" t="s">
        <v>237</v>
      </c>
      <c r="CC179" s="97" t="s">
        <v>235</v>
      </c>
      <c r="CD179" s="98"/>
    </row>
    <row r="180" hidden="1">
      <c r="A180" s="96">
        <v>22835.0</v>
      </c>
      <c r="B180" s="97" t="s">
        <v>1028</v>
      </c>
      <c r="C180" s="97" t="s">
        <v>125</v>
      </c>
      <c r="D180" s="97">
        <v>25.0</v>
      </c>
      <c r="E180" s="97" t="s">
        <v>121</v>
      </c>
      <c r="F180" s="97">
        <v>13.0</v>
      </c>
      <c r="G180" s="97" t="s">
        <v>1029</v>
      </c>
      <c r="H180" s="97">
        <v>67.0</v>
      </c>
      <c r="I180" s="97" t="s">
        <v>356</v>
      </c>
      <c r="J180" s="97">
        <v>3.0</v>
      </c>
      <c r="K180" s="97" t="s">
        <v>219</v>
      </c>
      <c r="L180" s="97" t="s">
        <v>220</v>
      </c>
      <c r="M180" s="97" t="s">
        <v>221</v>
      </c>
      <c r="N180" s="97">
        <v>1.0</v>
      </c>
      <c r="O180" s="97" t="s">
        <v>399</v>
      </c>
      <c r="P180" s="97" t="s">
        <v>400</v>
      </c>
      <c r="Q180" s="97" t="s">
        <v>235</v>
      </c>
      <c r="R180" s="97">
        <v>99.0</v>
      </c>
      <c r="S180" s="98"/>
      <c r="T180" s="98"/>
      <c r="U180" s="96">
        <v>0.0</v>
      </c>
      <c r="V180" s="96">
        <v>0.0</v>
      </c>
      <c r="W180" s="96">
        <v>0.0</v>
      </c>
      <c r="X180" s="96">
        <v>0.0</v>
      </c>
      <c r="Y180" s="96">
        <v>0.0</v>
      </c>
      <c r="Z180" s="96">
        <v>0.0</v>
      </c>
      <c r="AA180" s="97" t="s">
        <v>1030</v>
      </c>
      <c r="AC180" s="98"/>
      <c r="AD180" s="97" t="s">
        <v>1031</v>
      </c>
      <c r="AF180" s="98"/>
      <c r="AG180" s="98"/>
      <c r="AH180" s="98"/>
      <c r="AI180" s="98"/>
      <c r="AJ180" s="98"/>
      <c r="AK180" s="98"/>
      <c r="AL180" s="98"/>
      <c r="AM180" s="98"/>
      <c r="AN180" s="97" t="s">
        <v>1031</v>
      </c>
      <c r="AO180" s="97">
        <v>81400.0</v>
      </c>
      <c r="AP180" s="97" t="s">
        <v>248</v>
      </c>
      <c r="AQ180" s="97">
        <v>1.0</v>
      </c>
      <c r="AR180" s="98"/>
      <c r="AS180" s="98"/>
      <c r="AT180" s="98"/>
      <c r="AU180" s="98"/>
      <c r="AV180" s="97" t="s">
        <v>229</v>
      </c>
      <c r="AW180" s="98"/>
      <c r="AX180" s="99">
        <v>36861.0</v>
      </c>
      <c r="AY180" s="97" t="s">
        <v>405</v>
      </c>
      <c r="AZ180" s="97" t="s">
        <v>405</v>
      </c>
      <c r="BA180" s="97" t="s">
        <v>405</v>
      </c>
      <c r="BB180" s="97" t="s">
        <v>406</v>
      </c>
      <c r="BC180" s="97" t="s">
        <v>407</v>
      </c>
      <c r="BD180" s="97" t="s">
        <v>408</v>
      </c>
      <c r="BE180" s="97" t="s">
        <v>409</v>
      </c>
      <c r="BF180" s="97" t="s">
        <v>410</v>
      </c>
      <c r="BG180" s="97">
        <v>0.0</v>
      </c>
      <c r="BH180" s="100">
        <v>-107592.0</v>
      </c>
      <c r="BI180" s="100">
        <v>251467.0</v>
      </c>
      <c r="BJ180" s="97" t="s">
        <v>230</v>
      </c>
      <c r="BK180" s="97" t="s">
        <v>231</v>
      </c>
      <c r="BL180" s="97" t="s">
        <v>232</v>
      </c>
      <c r="BM180" s="97">
        <v>1.0</v>
      </c>
      <c r="BN180" s="97" t="s">
        <v>233</v>
      </c>
      <c r="BO180" s="97">
        <v>5.0</v>
      </c>
      <c r="BP180" s="98"/>
      <c r="BQ180" s="98"/>
      <c r="BR180" s="97" t="s">
        <v>274</v>
      </c>
      <c r="BS180" s="97">
        <v>1.0</v>
      </c>
      <c r="BT180" s="97" t="s">
        <v>235</v>
      </c>
      <c r="BU180" s="97">
        <v>6.0</v>
      </c>
      <c r="BV180" s="98"/>
      <c r="BW180" s="98"/>
      <c r="BX180" s="97" t="s">
        <v>253</v>
      </c>
      <c r="BY180" s="99">
        <v>41132.0</v>
      </c>
      <c r="BZ180" s="98"/>
      <c r="CA180" s="98"/>
      <c r="CB180" s="97" t="s">
        <v>237</v>
      </c>
      <c r="CC180" s="97" t="s">
        <v>235</v>
      </c>
      <c r="CD180" s="98"/>
    </row>
    <row r="181" hidden="1">
      <c r="A181" s="96">
        <v>22836.0</v>
      </c>
      <c r="B181" s="97" t="s">
        <v>1032</v>
      </c>
      <c r="C181" s="97" t="s">
        <v>125</v>
      </c>
      <c r="D181" s="97">
        <v>25.0</v>
      </c>
      <c r="E181" s="97" t="s">
        <v>121</v>
      </c>
      <c r="F181" s="97">
        <v>13.0</v>
      </c>
      <c r="G181" s="97" t="s">
        <v>1033</v>
      </c>
      <c r="H181" s="97">
        <v>254.0</v>
      </c>
      <c r="I181" s="97" t="s">
        <v>356</v>
      </c>
      <c r="J181" s="97">
        <v>3.0</v>
      </c>
      <c r="K181" s="97" t="s">
        <v>219</v>
      </c>
      <c r="L181" s="97" t="s">
        <v>220</v>
      </c>
      <c r="M181" s="97" t="s">
        <v>221</v>
      </c>
      <c r="N181" s="97">
        <v>1.0</v>
      </c>
      <c r="O181" s="97" t="s">
        <v>268</v>
      </c>
      <c r="P181" s="97" t="s">
        <v>269</v>
      </c>
      <c r="Q181" s="97" t="s">
        <v>235</v>
      </c>
      <c r="R181" s="97">
        <v>99.0</v>
      </c>
      <c r="S181" s="98"/>
      <c r="T181" s="98"/>
      <c r="U181" s="96">
        <v>1.0</v>
      </c>
      <c r="V181" s="96">
        <v>0.0</v>
      </c>
      <c r="W181" s="96">
        <v>1.0</v>
      </c>
      <c r="X181" s="96">
        <v>0.0</v>
      </c>
      <c r="Y181" s="96">
        <v>0.0</v>
      </c>
      <c r="Z181" s="96">
        <v>0.0</v>
      </c>
      <c r="AA181" s="97" t="s">
        <v>1033</v>
      </c>
      <c r="AC181" s="98"/>
      <c r="AD181" s="97" t="s">
        <v>622</v>
      </c>
      <c r="AE181" s="98"/>
      <c r="AF181" s="98"/>
      <c r="AG181" s="98"/>
      <c r="AH181" s="98"/>
      <c r="AI181" s="98"/>
      <c r="AJ181" s="98"/>
      <c r="AK181" s="98"/>
      <c r="AL181" s="98"/>
      <c r="AM181" s="98"/>
      <c r="AN181" s="97" t="s">
        <v>1034</v>
      </c>
      <c r="AO181" s="97">
        <v>80856.0</v>
      </c>
      <c r="AP181" s="97" t="s">
        <v>248</v>
      </c>
      <c r="AQ181" s="97">
        <v>1.0</v>
      </c>
      <c r="AR181" s="98"/>
      <c r="AS181" s="98"/>
      <c r="AT181" s="98"/>
      <c r="AU181" s="98"/>
      <c r="AV181" s="97" t="s">
        <v>229</v>
      </c>
      <c r="AW181" s="98"/>
      <c r="AX181" s="99">
        <v>36678.0</v>
      </c>
      <c r="AY181" s="98"/>
      <c r="AZ181" s="98"/>
      <c r="BA181" s="98"/>
      <c r="BB181" s="98"/>
      <c r="BC181" s="98"/>
      <c r="BD181" s="98"/>
      <c r="BE181" s="98"/>
      <c r="BF181" s="98"/>
      <c r="BG181" s="98"/>
      <c r="BH181" s="97" t="s">
        <v>1035</v>
      </c>
      <c r="BI181" s="100">
        <v>255719.0</v>
      </c>
      <c r="BJ181" s="97" t="s">
        <v>230</v>
      </c>
      <c r="BK181" s="97" t="s">
        <v>231</v>
      </c>
      <c r="BL181" s="97" t="s">
        <v>232</v>
      </c>
      <c r="BM181" s="97">
        <v>1.0</v>
      </c>
      <c r="BN181" s="97" t="s">
        <v>233</v>
      </c>
      <c r="BO181" s="97">
        <v>5.0</v>
      </c>
      <c r="BP181" s="98"/>
      <c r="BQ181" s="98"/>
      <c r="BR181" s="97" t="s">
        <v>274</v>
      </c>
      <c r="BS181" s="97">
        <v>1.0</v>
      </c>
      <c r="BT181" s="97" t="s">
        <v>235</v>
      </c>
      <c r="BU181" s="97">
        <v>6.0</v>
      </c>
      <c r="BV181" s="97" t="s">
        <v>275</v>
      </c>
      <c r="BX181" s="97" t="s">
        <v>253</v>
      </c>
      <c r="BY181" s="99">
        <v>38717.0</v>
      </c>
      <c r="BZ181" s="98"/>
      <c r="CA181" s="98"/>
      <c r="CB181" s="97" t="s">
        <v>237</v>
      </c>
      <c r="CC181" s="97" t="s">
        <v>235</v>
      </c>
      <c r="CD181" s="98"/>
    </row>
    <row r="182" hidden="1">
      <c r="A182" s="96">
        <v>22837.0</v>
      </c>
      <c r="B182" s="97" t="s">
        <v>1036</v>
      </c>
      <c r="C182" s="97" t="s">
        <v>125</v>
      </c>
      <c r="D182" s="97">
        <v>25.0</v>
      </c>
      <c r="E182" s="97" t="s">
        <v>121</v>
      </c>
      <c r="F182" s="97">
        <v>13.0</v>
      </c>
      <c r="G182" s="97" t="s">
        <v>1037</v>
      </c>
      <c r="H182" s="97">
        <v>256.0</v>
      </c>
      <c r="I182" s="97" t="s">
        <v>356</v>
      </c>
      <c r="J182" s="97">
        <v>3.0</v>
      </c>
      <c r="K182" s="97" t="s">
        <v>219</v>
      </c>
      <c r="L182" s="97" t="s">
        <v>220</v>
      </c>
      <c r="M182" s="97" t="s">
        <v>221</v>
      </c>
      <c r="N182" s="97">
        <v>1.0</v>
      </c>
      <c r="O182" s="97" t="s">
        <v>268</v>
      </c>
      <c r="P182" s="97" t="s">
        <v>269</v>
      </c>
      <c r="Q182" s="97" t="s">
        <v>235</v>
      </c>
      <c r="R182" s="97">
        <v>99.0</v>
      </c>
      <c r="S182" s="98"/>
      <c r="T182" s="98"/>
      <c r="U182" s="96">
        <v>1.0</v>
      </c>
      <c r="V182" s="96">
        <v>1.0</v>
      </c>
      <c r="W182" s="96">
        <v>2.0</v>
      </c>
      <c r="X182" s="96">
        <v>0.0</v>
      </c>
      <c r="Y182" s="96">
        <v>0.0</v>
      </c>
      <c r="Z182" s="96">
        <v>0.0</v>
      </c>
      <c r="AA182" s="97" t="s">
        <v>1038</v>
      </c>
      <c r="AB182" s="97">
        <v>5.0</v>
      </c>
      <c r="AC182" s="97" t="s">
        <v>243</v>
      </c>
      <c r="AD182" s="97" t="s">
        <v>1039</v>
      </c>
      <c r="AE182" s="97" t="s">
        <v>290</v>
      </c>
      <c r="AF182" s="97" t="s">
        <v>291</v>
      </c>
      <c r="AG182" s="97">
        <v>27.0</v>
      </c>
      <c r="AH182" s="97" t="s">
        <v>467</v>
      </c>
      <c r="AI182" s="97" t="s">
        <v>1038</v>
      </c>
      <c r="AJ182" s="97" t="s">
        <v>243</v>
      </c>
      <c r="AK182" s="97" t="s">
        <v>1040</v>
      </c>
      <c r="AL182" s="97" t="s">
        <v>243</v>
      </c>
      <c r="AM182" s="97" t="s">
        <v>1041</v>
      </c>
      <c r="AN182" s="97" t="s">
        <v>1042</v>
      </c>
      <c r="AO182" s="97">
        <v>80960.0</v>
      </c>
      <c r="AP182" s="97" t="s">
        <v>248</v>
      </c>
      <c r="AQ182" s="97">
        <v>1.0</v>
      </c>
      <c r="AR182" s="98"/>
      <c r="AS182" s="98"/>
      <c r="AT182" s="98"/>
      <c r="AU182" s="98"/>
      <c r="AV182" s="97" t="s">
        <v>229</v>
      </c>
      <c r="AW182" s="98"/>
      <c r="AX182" s="99">
        <v>37408.0</v>
      </c>
      <c r="AY182" s="98"/>
      <c r="AZ182" s="98"/>
      <c r="BA182" s="98"/>
      <c r="BB182" s="98"/>
      <c r="BC182" s="98"/>
      <c r="BD182" s="98"/>
      <c r="BE182" s="98"/>
      <c r="BF182" s="98"/>
      <c r="BG182" s="98"/>
      <c r="BH182" s="100">
        <v>-1079015.0</v>
      </c>
      <c r="BI182" s="100">
        <v>251117.0</v>
      </c>
      <c r="BJ182" s="97" t="s">
        <v>230</v>
      </c>
      <c r="BK182" s="97" t="s">
        <v>231</v>
      </c>
      <c r="BL182" s="97" t="s">
        <v>232</v>
      </c>
      <c r="BM182" s="97">
        <v>1.0</v>
      </c>
      <c r="BN182" s="97" t="s">
        <v>233</v>
      </c>
      <c r="BO182" s="97">
        <v>5.0</v>
      </c>
      <c r="BP182" s="98"/>
      <c r="BQ182" s="98"/>
      <c r="BR182" s="97" t="s">
        <v>274</v>
      </c>
      <c r="BS182" s="97">
        <v>1.0</v>
      </c>
      <c r="BT182" s="97" t="s">
        <v>235</v>
      </c>
      <c r="BU182" s="97">
        <v>6.0</v>
      </c>
      <c r="BV182" s="97" t="s">
        <v>449</v>
      </c>
      <c r="BX182" s="97" t="s">
        <v>253</v>
      </c>
      <c r="BY182" s="99">
        <v>38717.0</v>
      </c>
      <c r="BZ182" s="98"/>
      <c r="CA182" s="98"/>
      <c r="CB182" s="97" t="s">
        <v>237</v>
      </c>
      <c r="CC182" s="97" t="s">
        <v>235</v>
      </c>
      <c r="CD182" s="98"/>
    </row>
    <row r="183" hidden="1">
      <c r="A183" s="96">
        <v>22838.0</v>
      </c>
      <c r="B183" s="97" t="s">
        <v>1043</v>
      </c>
      <c r="C183" s="97" t="s">
        <v>125</v>
      </c>
      <c r="D183" s="97">
        <v>25.0</v>
      </c>
      <c r="E183" s="97" t="s">
        <v>121</v>
      </c>
      <c r="F183" s="97">
        <v>13.0</v>
      </c>
      <c r="G183" s="97" t="s">
        <v>1044</v>
      </c>
      <c r="H183" s="97">
        <v>262.0</v>
      </c>
      <c r="I183" s="97" t="s">
        <v>356</v>
      </c>
      <c r="J183" s="97">
        <v>3.0</v>
      </c>
      <c r="K183" s="97" t="s">
        <v>219</v>
      </c>
      <c r="L183" s="97" t="s">
        <v>220</v>
      </c>
      <c r="M183" s="97" t="s">
        <v>221</v>
      </c>
      <c r="N183" s="97">
        <v>1.0</v>
      </c>
      <c r="O183" s="97" t="s">
        <v>268</v>
      </c>
      <c r="P183" s="97" t="s">
        <v>269</v>
      </c>
      <c r="Q183" s="97" t="s">
        <v>235</v>
      </c>
      <c r="R183" s="97">
        <v>99.0</v>
      </c>
      <c r="S183" s="98"/>
      <c r="T183" s="98"/>
      <c r="U183" s="96">
        <v>1.0</v>
      </c>
      <c r="V183" s="96">
        <v>0.0</v>
      </c>
      <c r="W183" s="96">
        <v>1.0</v>
      </c>
      <c r="X183" s="96">
        <v>0.0</v>
      </c>
      <c r="Y183" s="96">
        <v>0.0</v>
      </c>
      <c r="Z183" s="96">
        <v>0.0</v>
      </c>
      <c r="AA183" s="97" t="s">
        <v>1044</v>
      </c>
      <c r="AC183" s="98"/>
      <c r="AD183" s="97" t="s">
        <v>1045</v>
      </c>
      <c r="AE183" s="97" t="s">
        <v>343</v>
      </c>
      <c r="AF183" s="98"/>
      <c r="AG183" s="98"/>
      <c r="AH183" s="98"/>
      <c r="AI183" s="98"/>
      <c r="AJ183" s="98"/>
      <c r="AK183" s="98"/>
      <c r="AL183" s="98"/>
      <c r="AM183" s="98"/>
      <c r="AN183" s="97" t="s">
        <v>1046</v>
      </c>
      <c r="AO183" s="97">
        <v>80896.0</v>
      </c>
      <c r="AP183" s="97" t="s">
        <v>248</v>
      </c>
      <c r="AQ183" s="97">
        <v>1.0</v>
      </c>
      <c r="AR183" s="98"/>
      <c r="AS183" s="98"/>
      <c r="AT183" s="98"/>
      <c r="AU183" s="98"/>
      <c r="AV183" s="97" t="s">
        <v>229</v>
      </c>
      <c r="AW183" s="98"/>
      <c r="AX183" s="99">
        <v>27942.0</v>
      </c>
      <c r="AY183" s="98"/>
      <c r="AZ183" s="98"/>
      <c r="BA183" s="98"/>
      <c r="BB183" s="98"/>
      <c r="BC183" s="98"/>
      <c r="BD183" s="98"/>
      <c r="BE183" s="98"/>
      <c r="BF183" s="98"/>
      <c r="BG183" s="98"/>
      <c r="BH183" s="97" t="s">
        <v>1047</v>
      </c>
      <c r="BI183" s="100">
        <v>253993.0</v>
      </c>
      <c r="BJ183" s="97" t="s">
        <v>230</v>
      </c>
      <c r="BK183" s="97" t="s">
        <v>231</v>
      </c>
      <c r="BL183" s="97" t="s">
        <v>232</v>
      </c>
      <c r="BM183" s="97">
        <v>1.0</v>
      </c>
      <c r="BN183" s="97" t="s">
        <v>233</v>
      </c>
      <c r="BO183" s="97">
        <v>5.0</v>
      </c>
      <c r="BP183" s="98"/>
      <c r="BQ183" s="98"/>
      <c r="BR183" s="97" t="s">
        <v>274</v>
      </c>
      <c r="BS183" s="97">
        <v>1.0</v>
      </c>
      <c r="BT183" s="97" t="s">
        <v>235</v>
      </c>
      <c r="BU183" s="97">
        <v>6.0</v>
      </c>
      <c r="BV183" s="97" t="s">
        <v>275</v>
      </c>
      <c r="BX183" s="97" t="s">
        <v>253</v>
      </c>
      <c r="BY183" s="99">
        <v>38717.0</v>
      </c>
      <c r="BZ183" s="98"/>
      <c r="CA183" s="98"/>
      <c r="CB183" s="97" t="s">
        <v>237</v>
      </c>
      <c r="CC183" s="97" t="s">
        <v>235</v>
      </c>
      <c r="CD183" s="98"/>
    </row>
    <row r="184" hidden="1">
      <c r="A184" s="96">
        <v>22839.0</v>
      </c>
      <c r="B184" s="97" t="s">
        <v>1048</v>
      </c>
      <c r="C184" s="97" t="s">
        <v>125</v>
      </c>
      <c r="D184" s="97">
        <v>25.0</v>
      </c>
      <c r="E184" s="97" t="s">
        <v>121</v>
      </c>
      <c r="F184" s="97">
        <v>13.0</v>
      </c>
      <c r="G184" s="97" t="s">
        <v>1049</v>
      </c>
      <c r="H184" s="97">
        <v>293.0</v>
      </c>
      <c r="I184" s="97" t="s">
        <v>356</v>
      </c>
      <c r="J184" s="97">
        <v>3.0</v>
      </c>
      <c r="K184" s="97" t="s">
        <v>219</v>
      </c>
      <c r="L184" s="97" t="s">
        <v>220</v>
      </c>
      <c r="M184" s="97" t="s">
        <v>221</v>
      </c>
      <c r="N184" s="97">
        <v>1.0</v>
      </c>
      <c r="O184" s="97" t="s">
        <v>268</v>
      </c>
      <c r="P184" s="97" t="s">
        <v>269</v>
      </c>
      <c r="Q184" s="97" t="s">
        <v>235</v>
      </c>
      <c r="R184" s="97">
        <v>99.0</v>
      </c>
      <c r="S184" s="98"/>
      <c r="T184" s="98"/>
      <c r="U184" s="96">
        <v>1.0</v>
      </c>
      <c r="V184" s="96">
        <v>0.0</v>
      </c>
      <c r="W184" s="96">
        <v>1.0</v>
      </c>
      <c r="X184" s="96">
        <v>0.0</v>
      </c>
      <c r="Y184" s="96">
        <v>0.0</v>
      </c>
      <c r="Z184" s="96">
        <v>0.0</v>
      </c>
      <c r="AA184" s="97" t="s">
        <v>1049</v>
      </c>
      <c r="AB184" s="98"/>
      <c r="AC184" s="98"/>
      <c r="AD184" s="97" t="s">
        <v>1050</v>
      </c>
      <c r="AG184" s="98"/>
      <c r="AH184" s="98"/>
      <c r="AI184" s="98"/>
      <c r="AJ184" s="98"/>
      <c r="AK184" s="98"/>
      <c r="AL184" s="98"/>
      <c r="AM184" s="98"/>
      <c r="AN184" s="97" t="s">
        <v>1050</v>
      </c>
      <c r="AO184" s="97">
        <v>80857.0</v>
      </c>
      <c r="AP184" s="97" t="s">
        <v>248</v>
      </c>
      <c r="AQ184" s="97">
        <v>1.0</v>
      </c>
      <c r="AR184" s="98"/>
      <c r="AS184" s="98"/>
      <c r="AT184" s="98"/>
      <c r="AU184" s="98"/>
      <c r="AV184" s="97" t="s">
        <v>229</v>
      </c>
      <c r="AW184" s="98"/>
      <c r="AX184" s="99">
        <v>33604.0</v>
      </c>
      <c r="AY184" s="98"/>
      <c r="AZ184" s="98"/>
      <c r="BA184" s="98"/>
      <c r="BB184" s="98"/>
      <c r="BC184" s="98"/>
      <c r="BD184" s="98"/>
      <c r="BE184" s="98"/>
      <c r="BF184" s="98"/>
      <c r="BG184" s="98"/>
      <c r="BH184" s="100">
        <v>-107766.0</v>
      </c>
      <c r="BI184" s="100">
        <v>255433.0</v>
      </c>
      <c r="BJ184" s="97" t="s">
        <v>230</v>
      </c>
      <c r="BK184" s="97" t="s">
        <v>231</v>
      </c>
      <c r="BL184" s="97" t="s">
        <v>232</v>
      </c>
      <c r="BM184" s="97">
        <v>1.0</v>
      </c>
      <c r="BN184" s="97" t="s">
        <v>233</v>
      </c>
      <c r="BO184" s="97">
        <v>5.0</v>
      </c>
      <c r="BP184" s="98"/>
      <c r="BQ184" s="98"/>
      <c r="BR184" s="97" t="s">
        <v>274</v>
      </c>
      <c r="BS184" s="97">
        <v>1.0</v>
      </c>
      <c r="BT184" s="97" t="s">
        <v>235</v>
      </c>
      <c r="BU184" s="97">
        <v>6.0</v>
      </c>
      <c r="BV184" s="97" t="s">
        <v>449</v>
      </c>
      <c r="BX184" s="97" t="s">
        <v>253</v>
      </c>
      <c r="BY184" s="99">
        <v>38717.0</v>
      </c>
      <c r="BZ184" s="98"/>
      <c r="CA184" s="98"/>
      <c r="CB184" s="97" t="s">
        <v>237</v>
      </c>
      <c r="CC184" s="97" t="s">
        <v>235</v>
      </c>
      <c r="CD184" s="98"/>
    </row>
    <row r="185" hidden="1">
      <c r="A185" s="96">
        <v>22840.0</v>
      </c>
      <c r="B185" s="97" t="s">
        <v>1051</v>
      </c>
      <c r="C185" s="97" t="s">
        <v>125</v>
      </c>
      <c r="D185" s="97">
        <v>25.0</v>
      </c>
      <c r="E185" s="97" t="s">
        <v>121</v>
      </c>
      <c r="F185" s="97">
        <v>13.0</v>
      </c>
      <c r="G185" s="97" t="s">
        <v>1052</v>
      </c>
      <c r="H185" s="97">
        <v>329.0</v>
      </c>
      <c r="I185" s="97" t="s">
        <v>356</v>
      </c>
      <c r="J185" s="97">
        <v>3.0</v>
      </c>
      <c r="K185" s="97" t="s">
        <v>219</v>
      </c>
      <c r="L185" s="97" t="s">
        <v>220</v>
      </c>
      <c r="M185" s="97" t="s">
        <v>221</v>
      </c>
      <c r="N185" s="97">
        <v>1.0</v>
      </c>
      <c r="O185" s="97" t="s">
        <v>268</v>
      </c>
      <c r="P185" s="97" t="s">
        <v>269</v>
      </c>
      <c r="Q185" s="97" t="s">
        <v>235</v>
      </c>
      <c r="R185" s="97">
        <v>99.0</v>
      </c>
      <c r="S185" s="98"/>
      <c r="T185" s="98"/>
      <c r="U185" s="96">
        <v>1.0</v>
      </c>
      <c r="V185" s="96">
        <v>0.0</v>
      </c>
      <c r="W185" s="96">
        <v>1.0</v>
      </c>
      <c r="X185" s="96">
        <v>0.0</v>
      </c>
      <c r="Y185" s="96">
        <v>0.0</v>
      </c>
      <c r="Z185" s="96">
        <v>0.0</v>
      </c>
      <c r="AA185" s="97" t="s">
        <v>1052</v>
      </c>
      <c r="AB185" s="98"/>
      <c r="AC185" s="98"/>
      <c r="AD185" s="97" t="s">
        <v>445</v>
      </c>
      <c r="AE185" s="98"/>
      <c r="AF185" s="98"/>
      <c r="AG185" s="98"/>
      <c r="AH185" s="98"/>
      <c r="AI185" s="98"/>
      <c r="AJ185" s="98"/>
      <c r="AK185" s="98"/>
      <c r="AL185" s="98"/>
      <c r="AM185" s="98"/>
      <c r="AN185" s="97" t="s">
        <v>445</v>
      </c>
      <c r="AO185" s="97">
        <v>80896.0</v>
      </c>
      <c r="AP185" s="97" t="s">
        <v>248</v>
      </c>
      <c r="AQ185" s="97">
        <v>1.0</v>
      </c>
      <c r="AR185" s="98"/>
      <c r="AS185" s="98"/>
      <c r="AT185" s="98"/>
      <c r="AU185" s="98"/>
      <c r="AV185" s="97" t="s">
        <v>229</v>
      </c>
      <c r="AW185" s="98"/>
      <c r="AX185" s="99">
        <v>33664.0</v>
      </c>
      <c r="AY185" s="98"/>
      <c r="AZ185" s="98"/>
      <c r="BA185" s="98"/>
      <c r="BB185" s="98"/>
      <c r="BC185" s="98"/>
      <c r="BD185" s="98"/>
      <c r="BE185" s="98"/>
      <c r="BF185" s="98"/>
      <c r="BG185" s="98"/>
      <c r="BH185" s="100">
        <v>-107908.0</v>
      </c>
      <c r="BI185" s="100">
        <v>25408.0</v>
      </c>
      <c r="BJ185" s="97" t="s">
        <v>230</v>
      </c>
      <c r="BK185" s="97" t="s">
        <v>231</v>
      </c>
      <c r="BL185" s="97" t="s">
        <v>232</v>
      </c>
      <c r="BM185" s="97">
        <v>1.0</v>
      </c>
      <c r="BN185" s="97" t="s">
        <v>233</v>
      </c>
      <c r="BO185" s="97">
        <v>5.0</v>
      </c>
      <c r="BP185" s="98"/>
      <c r="BQ185" s="98"/>
      <c r="BR185" s="97" t="s">
        <v>274</v>
      </c>
      <c r="BS185" s="97">
        <v>1.0</v>
      </c>
      <c r="BT185" s="97" t="s">
        <v>235</v>
      </c>
      <c r="BU185" s="97">
        <v>6.0</v>
      </c>
      <c r="BV185" s="97" t="s">
        <v>275</v>
      </c>
      <c r="BX185" s="97" t="s">
        <v>253</v>
      </c>
      <c r="BY185" s="99">
        <v>38717.0</v>
      </c>
      <c r="BZ185" s="98"/>
      <c r="CA185" s="98"/>
      <c r="CB185" s="97" t="s">
        <v>237</v>
      </c>
      <c r="CC185" s="97" t="s">
        <v>235</v>
      </c>
      <c r="CD185" s="98"/>
    </row>
    <row r="186" hidden="1">
      <c r="A186" s="96">
        <v>22841.0</v>
      </c>
      <c r="B186" s="97" t="s">
        <v>1053</v>
      </c>
      <c r="C186" s="97" t="s">
        <v>125</v>
      </c>
      <c r="D186" s="97">
        <v>25.0</v>
      </c>
      <c r="E186" s="97" t="s">
        <v>121</v>
      </c>
      <c r="F186" s="97">
        <v>13.0</v>
      </c>
      <c r="G186" s="97" t="s">
        <v>1054</v>
      </c>
      <c r="H186" s="97">
        <v>340.0</v>
      </c>
      <c r="I186" s="97" t="s">
        <v>356</v>
      </c>
      <c r="J186" s="97">
        <v>3.0</v>
      </c>
      <c r="K186" s="97" t="s">
        <v>219</v>
      </c>
      <c r="L186" s="97" t="s">
        <v>220</v>
      </c>
      <c r="M186" s="97" t="s">
        <v>221</v>
      </c>
      <c r="N186" s="97">
        <v>1.0</v>
      </c>
      <c r="O186" s="97" t="s">
        <v>268</v>
      </c>
      <c r="P186" s="97" t="s">
        <v>269</v>
      </c>
      <c r="Q186" s="97" t="s">
        <v>235</v>
      </c>
      <c r="R186" s="97">
        <v>99.0</v>
      </c>
      <c r="S186" s="98"/>
      <c r="T186" s="98"/>
      <c r="U186" s="96">
        <v>1.0</v>
      </c>
      <c r="V186" s="96">
        <v>0.0</v>
      </c>
      <c r="W186" s="96">
        <v>1.0</v>
      </c>
      <c r="X186" s="96">
        <v>0.0</v>
      </c>
      <c r="Y186" s="96">
        <v>0.0</v>
      </c>
      <c r="Z186" s="96">
        <v>0.0</v>
      </c>
      <c r="AA186" s="97" t="s">
        <v>1054</v>
      </c>
      <c r="AB186" s="98"/>
      <c r="AC186" s="98"/>
      <c r="AD186" s="97" t="s">
        <v>1055</v>
      </c>
      <c r="AE186" s="97" t="s">
        <v>343</v>
      </c>
      <c r="AF186" s="98"/>
      <c r="AG186" s="98"/>
      <c r="AH186" s="98"/>
      <c r="AI186" s="98"/>
      <c r="AJ186" s="98"/>
      <c r="AK186" s="98"/>
      <c r="AL186" s="98"/>
      <c r="AM186" s="98"/>
      <c r="AN186" s="97" t="s">
        <v>1056</v>
      </c>
      <c r="AO186" s="97">
        <v>80850.0</v>
      </c>
      <c r="AP186" s="97" t="s">
        <v>248</v>
      </c>
      <c r="AQ186" s="97">
        <v>1.0</v>
      </c>
      <c r="AR186" s="98"/>
      <c r="AS186" s="98"/>
      <c r="AT186" s="98"/>
      <c r="AU186" s="98"/>
      <c r="AV186" s="97" t="s">
        <v>229</v>
      </c>
      <c r="AW186" s="98"/>
      <c r="AX186" s="99">
        <v>31413.0</v>
      </c>
      <c r="AY186" s="98"/>
      <c r="AZ186" s="98"/>
      <c r="BA186" s="98"/>
      <c r="BB186" s="98"/>
      <c r="BC186" s="98"/>
      <c r="BD186" s="98"/>
      <c r="BE186" s="98"/>
      <c r="BF186" s="98"/>
      <c r="BG186" s="98"/>
      <c r="BH186" s="100">
        <v>-107882.0</v>
      </c>
      <c r="BI186" s="100">
        <v>256408.0</v>
      </c>
      <c r="BJ186" s="97" t="s">
        <v>230</v>
      </c>
      <c r="BK186" s="97" t="s">
        <v>231</v>
      </c>
      <c r="BL186" s="97" t="s">
        <v>232</v>
      </c>
      <c r="BM186" s="97">
        <v>1.0</v>
      </c>
      <c r="BN186" s="97" t="s">
        <v>233</v>
      </c>
      <c r="BO186" s="97">
        <v>5.0</v>
      </c>
      <c r="BP186" s="98"/>
      <c r="BQ186" s="98"/>
      <c r="BR186" s="97" t="s">
        <v>274</v>
      </c>
      <c r="BS186" s="97">
        <v>1.0</v>
      </c>
      <c r="BT186" s="97" t="s">
        <v>235</v>
      </c>
      <c r="BU186" s="97">
        <v>6.0</v>
      </c>
      <c r="BV186" s="97" t="s">
        <v>299</v>
      </c>
      <c r="BX186" s="97" t="s">
        <v>253</v>
      </c>
      <c r="BY186" s="99">
        <v>38717.0</v>
      </c>
      <c r="BZ186" s="98"/>
      <c r="CA186" s="98"/>
      <c r="CB186" s="97" t="s">
        <v>237</v>
      </c>
      <c r="CC186" s="97" t="s">
        <v>235</v>
      </c>
      <c r="CD186" s="98"/>
    </row>
    <row r="187" hidden="1">
      <c r="A187" s="96">
        <v>22842.0</v>
      </c>
      <c r="B187" s="97" t="s">
        <v>1057</v>
      </c>
      <c r="C187" s="97" t="s">
        <v>125</v>
      </c>
      <c r="D187" s="97">
        <v>25.0</v>
      </c>
      <c r="E187" s="97" t="s">
        <v>121</v>
      </c>
      <c r="F187" s="97">
        <v>13.0</v>
      </c>
      <c r="G187" s="97" t="s">
        <v>1058</v>
      </c>
      <c r="H187" s="97">
        <v>346.0</v>
      </c>
      <c r="I187" s="97" t="s">
        <v>356</v>
      </c>
      <c r="J187" s="97">
        <v>3.0</v>
      </c>
      <c r="K187" s="97" t="s">
        <v>219</v>
      </c>
      <c r="L187" s="97" t="s">
        <v>220</v>
      </c>
      <c r="M187" s="97" t="s">
        <v>221</v>
      </c>
      <c r="N187" s="97">
        <v>1.0</v>
      </c>
      <c r="O187" s="97" t="s">
        <v>302</v>
      </c>
      <c r="P187" s="97" t="s">
        <v>303</v>
      </c>
      <c r="Q187" s="97" t="s">
        <v>235</v>
      </c>
      <c r="R187" s="97">
        <v>99.0</v>
      </c>
      <c r="S187" s="98"/>
      <c r="T187" s="98"/>
      <c r="U187" s="96">
        <v>1.0</v>
      </c>
      <c r="V187" s="96">
        <v>0.0</v>
      </c>
      <c r="W187" s="96">
        <v>1.0</v>
      </c>
      <c r="X187" s="96">
        <v>0.0</v>
      </c>
      <c r="Y187" s="96">
        <v>0.0</v>
      </c>
      <c r="Z187" s="96">
        <v>0.0</v>
      </c>
      <c r="AA187" s="97" t="s">
        <v>1059</v>
      </c>
      <c r="AC187" s="98"/>
      <c r="AD187" s="97" t="s">
        <v>445</v>
      </c>
      <c r="AE187" s="98"/>
      <c r="AF187" s="98"/>
      <c r="AG187" s="98"/>
      <c r="AH187" s="98"/>
      <c r="AI187" s="98"/>
      <c r="AJ187" s="98"/>
      <c r="AK187" s="98"/>
      <c r="AL187" s="98"/>
      <c r="AM187" s="98"/>
      <c r="AN187" s="97" t="s">
        <v>445</v>
      </c>
      <c r="AO187" s="97">
        <v>99999.0</v>
      </c>
      <c r="AP187" s="97" t="s">
        <v>248</v>
      </c>
      <c r="AQ187" s="97">
        <v>1.0</v>
      </c>
      <c r="AR187" s="98"/>
      <c r="AS187" s="98"/>
      <c r="AT187" s="98"/>
      <c r="AU187" s="98"/>
      <c r="AV187" s="97" t="s">
        <v>229</v>
      </c>
      <c r="AW187" s="98"/>
      <c r="AX187" s="99">
        <v>31472.0</v>
      </c>
      <c r="AY187" s="98"/>
      <c r="AZ187" s="98"/>
      <c r="BA187" s="98"/>
      <c r="BB187" s="98"/>
      <c r="BC187" s="98"/>
      <c r="BD187" s="98"/>
      <c r="BE187" s="98"/>
      <c r="BF187" s="98"/>
      <c r="BG187" s="98"/>
      <c r="BH187" s="100">
        <v>-107872.0</v>
      </c>
      <c r="BI187" s="100">
        <v>255766.0</v>
      </c>
      <c r="BJ187" s="97" t="s">
        <v>230</v>
      </c>
      <c r="BK187" s="97" t="s">
        <v>231</v>
      </c>
      <c r="BL187" s="97" t="s">
        <v>232</v>
      </c>
      <c r="BM187" s="97">
        <v>1.0</v>
      </c>
      <c r="BN187" s="97" t="s">
        <v>250</v>
      </c>
      <c r="BO187" s="97">
        <v>1.0</v>
      </c>
      <c r="BP187" s="97" t="s">
        <v>284</v>
      </c>
      <c r="BQ187" s="97" t="s">
        <v>285</v>
      </c>
      <c r="BR187" s="97" t="s">
        <v>274</v>
      </c>
      <c r="BS187" s="97">
        <v>1.0</v>
      </c>
      <c r="BT187" s="97" t="s">
        <v>235</v>
      </c>
      <c r="BU187" s="97">
        <v>6.0</v>
      </c>
      <c r="BV187" s="97" t="s">
        <v>299</v>
      </c>
      <c r="BX187" s="97" t="s">
        <v>253</v>
      </c>
      <c r="BY187" s="99">
        <v>38717.0</v>
      </c>
      <c r="BZ187" s="98"/>
      <c r="CA187" s="98"/>
      <c r="CB187" s="97" t="s">
        <v>237</v>
      </c>
      <c r="CC187" s="97" t="s">
        <v>235</v>
      </c>
      <c r="CD187" s="98"/>
    </row>
    <row r="188" hidden="1">
      <c r="A188" s="96">
        <v>22843.0</v>
      </c>
      <c r="B188" s="97" t="s">
        <v>1060</v>
      </c>
      <c r="C188" s="97" t="s">
        <v>125</v>
      </c>
      <c r="D188" s="97">
        <v>25.0</v>
      </c>
      <c r="E188" s="97" t="s">
        <v>1061</v>
      </c>
      <c r="F188" s="97">
        <v>14.0</v>
      </c>
      <c r="G188" s="97" t="s">
        <v>116</v>
      </c>
      <c r="H188" s="97">
        <v>1.0</v>
      </c>
      <c r="I188" s="97" t="s">
        <v>120</v>
      </c>
      <c r="J188" s="97">
        <v>6.0</v>
      </c>
      <c r="K188" s="97" t="s">
        <v>219</v>
      </c>
      <c r="L188" s="97" t="s">
        <v>220</v>
      </c>
      <c r="M188" s="97" t="s">
        <v>239</v>
      </c>
      <c r="N188" s="97">
        <v>2.0</v>
      </c>
      <c r="O188" s="97" t="s">
        <v>357</v>
      </c>
      <c r="P188" s="97" t="s">
        <v>358</v>
      </c>
      <c r="Q188" s="97" t="s">
        <v>235</v>
      </c>
      <c r="R188" s="97">
        <v>99.0</v>
      </c>
      <c r="S188" s="98"/>
      <c r="T188" s="98"/>
      <c r="U188" s="96">
        <v>9.0</v>
      </c>
      <c r="V188" s="96">
        <v>0.0</v>
      </c>
      <c r="W188" s="96">
        <v>9.0</v>
      </c>
      <c r="X188" s="96">
        <v>12.0</v>
      </c>
      <c r="Y188" s="96">
        <v>0.0</v>
      </c>
      <c r="Z188" s="96">
        <v>12.0</v>
      </c>
      <c r="AA188" s="97" t="s">
        <v>1062</v>
      </c>
      <c r="AC188" s="98"/>
      <c r="AD188" s="102">
        <v>44155.0</v>
      </c>
      <c r="AE188" s="97" t="s">
        <v>343</v>
      </c>
      <c r="AF188" s="98"/>
      <c r="AG188" s="98"/>
      <c r="AH188" s="98"/>
      <c r="AI188" s="98"/>
      <c r="AJ188" s="98"/>
      <c r="AK188" s="98"/>
      <c r="AL188" s="98"/>
      <c r="AM188" s="98"/>
      <c r="AN188" s="97" t="s">
        <v>1063</v>
      </c>
      <c r="AO188" s="97">
        <v>82800.0</v>
      </c>
      <c r="AP188" s="97" t="s">
        <v>248</v>
      </c>
      <c r="AQ188" s="97">
        <v>1.0</v>
      </c>
      <c r="AR188" s="98"/>
      <c r="AS188" s="98"/>
      <c r="AT188" s="98"/>
      <c r="AU188" s="98"/>
      <c r="AV188" s="97" t="s">
        <v>229</v>
      </c>
      <c r="AW188" s="98"/>
      <c r="AX188" s="99">
        <v>36465.0</v>
      </c>
      <c r="AY188" s="98"/>
      <c r="AZ188" s="98"/>
      <c r="BA188" s="98"/>
      <c r="BB188" s="98"/>
      <c r="BC188" s="98"/>
      <c r="BD188" s="98"/>
      <c r="BE188" s="98"/>
      <c r="BF188" s="98"/>
      <c r="BG188" s="98"/>
      <c r="BH188" s="100">
        <v>-1.05856638522873E16</v>
      </c>
      <c r="BI188" s="100">
        <v>2.29949307534256E16</v>
      </c>
      <c r="BJ188" s="97" t="s">
        <v>230</v>
      </c>
      <c r="BK188" s="97" t="s">
        <v>231</v>
      </c>
      <c r="BL188" s="97" t="s">
        <v>249</v>
      </c>
      <c r="BM188" s="97">
        <v>2.0</v>
      </c>
      <c r="BN188" s="97" t="s">
        <v>233</v>
      </c>
      <c r="BO188" s="97">
        <v>5.0</v>
      </c>
      <c r="BP188" s="98"/>
      <c r="BQ188" s="98"/>
      <c r="BR188" s="97" t="s">
        <v>234</v>
      </c>
      <c r="BS188" s="97">
        <v>2.0</v>
      </c>
      <c r="BT188" s="97" t="s">
        <v>235</v>
      </c>
      <c r="BU188" s="97">
        <v>6.0</v>
      </c>
      <c r="BV188" s="98"/>
      <c r="BW188" s="98"/>
      <c r="BX188" s="97" t="s">
        <v>253</v>
      </c>
      <c r="BY188" s="99">
        <v>40941.0</v>
      </c>
      <c r="BZ188" s="98"/>
      <c r="CA188" s="98"/>
      <c r="CB188" s="97" t="s">
        <v>237</v>
      </c>
      <c r="CC188" s="97" t="s">
        <v>235</v>
      </c>
      <c r="CD188" s="98"/>
    </row>
    <row r="189" hidden="1">
      <c r="A189" s="96">
        <v>22844.0</v>
      </c>
      <c r="B189" s="97" t="s">
        <v>1064</v>
      </c>
      <c r="C189" s="97" t="s">
        <v>125</v>
      </c>
      <c r="D189" s="97">
        <v>25.0</v>
      </c>
      <c r="E189" s="97" t="s">
        <v>1061</v>
      </c>
      <c r="F189" s="97">
        <v>14.0</v>
      </c>
      <c r="G189" s="97" t="s">
        <v>116</v>
      </c>
      <c r="H189" s="97">
        <v>1.0</v>
      </c>
      <c r="I189" s="97" t="s">
        <v>120</v>
      </c>
      <c r="J189" s="97">
        <v>6.0</v>
      </c>
      <c r="K189" s="97" t="s">
        <v>219</v>
      </c>
      <c r="L189" s="97" t="s">
        <v>220</v>
      </c>
      <c r="M189" s="97" t="s">
        <v>221</v>
      </c>
      <c r="N189" s="97">
        <v>1.0</v>
      </c>
      <c r="O189" s="97" t="s">
        <v>573</v>
      </c>
      <c r="P189" s="97" t="s">
        <v>574</v>
      </c>
      <c r="Q189" s="97" t="s">
        <v>235</v>
      </c>
      <c r="R189" s="97">
        <v>99.0</v>
      </c>
      <c r="S189" s="98"/>
      <c r="T189" s="98"/>
      <c r="U189" s="96">
        <v>4.0</v>
      </c>
      <c r="V189" s="96">
        <v>1.0</v>
      </c>
      <c r="W189" s="96">
        <v>5.0</v>
      </c>
      <c r="X189" s="96">
        <v>0.0</v>
      </c>
      <c r="Y189" s="96">
        <v>0.0</v>
      </c>
      <c r="Z189" s="96">
        <v>0.0</v>
      </c>
      <c r="AA189" s="97" t="s">
        <v>116</v>
      </c>
      <c r="AB189" s="97">
        <v>3.0</v>
      </c>
      <c r="AC189" s="97" t="s">
        <v>553</v>
      </c>
      <c r="AD189" s="97" t="s">
        <v>1065</v>
      </c>
      <c r="AE189" s="97" t="s">
        <v>1066</v>
      </c>
      <c r="AF189" s="97" t="s">
        <v>291</v>
      </c>
      <c r="AG189" s="97">
        <v>7.0</v>
      </c>
      <c r="AH189" s="97" t="s">
        <v>325</v>
      </c>
      <c r="AI189" s="97" t="s">
        <v>1067</v>
      </c>
      <c r="AJ189" s="98"/>
      <c r="AK189" s="97" t="s">
        <v>291</v>
      </c>
      <c r="AL189" s="98"/>
      <c r="AM189" s="97" t="s">
        <v>291</v>
      </c>
      <c r="AN189" s="97" t="s">
        <v>1068</v>
      </c>
      <c r="AO189" s="97">
        <v>82800.0</v>
      </c>
      <c r="AP189" s="97" t="s">
        <v>248</v>
      </c>
      <c r="AQ189" s="97">
        <v>1.0</v>
      </c>
      <c r="AR189" s="98"/>
      <c r="AS189" s="98"/>
      <c r="AT189" s="98"/>
      <c r="AU189" s="98"/>
      <c r="AV189" s="97" t="s">
        <v>229</v>
      </c>
      <c r="AW189" s="99">
        <v>22494.0</v>
      </c>
      <c r="AX189" s="99">
        <v>22647.0</v>
      </c>
      <c r="AY189" s="98"/>
      <c r="AZ189" s="98"/>
      <c r="BA189" s="98"/>
      <c r="BB189" s="98"/>
      <c r="BC189" s="98"/>
      <c r="BD189" s="98"/>
      <c r="BE189" s="98"/>
      <c r="BF189" s="98"/>
      <c r="BG189" s="98"/>
      <c r="BH189" s="100">
        <v>-1058572.0</v>
      </c>
      <c r="BI189" s="100">
        <v>229943.0</v>
      </c>
      <c r="BJ189" s="97" t="s">
        <v>230</v>
      </c>
      <c r="BK189" s="97" t="s">
        <v>231</v>
      </c>
      <c r="BL189" s="97" t="s">
        <v>232</v>
      </c>
      <c r="BM189" s="97">
        <v>1.0</v>
      </c>
      <c r="BN189" s="97" t="s">
        <v>233</v>
      </c>
      <c r="BO189" s="97">
        <v>5.0</v>
      </c>
      <c r="BP189" s="98"/>
      <c r="BQ189" s="98"/>
      <c r="BR189" s="97" t="s">
        <v>234</v>
      </c>
      <c r="BS189" s="97">
        <v>2.0</v>
      </c>
      <c r="BT189" s="97" t="s">
        <v>235</v>
      </c>
      <c r="BU189" s="97">
        <v>6.0</v>
      </c>
      <c r="BV189" s="97" t="s">
        <v>265</v>
      </c>
      <c r="BX189" s="97" t="s">
        <v>253</v>
      </c>
      <c r="BY189" s="99">
        <v>42429.0</v>
      </c>
      <c r="BZ189" s="98"/>
      <c r="CA189" s="98"/>
      <c r="CB189" s="97" t="s">
        <v>237</v>
      </c>
      <c r="CC189" s="97" t="s">
        <v>235</v>
      </c>
      <c r="CD189" s="98"/>
    </row>
    <row r="190" hidden="1">
      <c r="A190" s="96">
        <v>22845.0</v>
      </c>
      <c r="B190" s="97" t="s">
        <v>1069</v>
      </c>
      <c r="C190" s="97" t="s">
        <v>125</v>
      </c>
      <c r="D190" s="97">
        <v>25.0</v>
      </c>
      <c r="E190" s="97" t="s">
        <v>1061</v>
      </c>
      <c r="F190" s="97">
        <v>14.0</v>
      </c>
      <c r="G190" s="97" t="s">
        <v>1070</v>
      </c>
      <c r="H190" s="97">
        <v>387.0</v>
      </c>
      <c r="I190" s="97" t="s">
        <v>120</v>
      </c>
      <c r="J190" s="97">
        <v>6.0</v>
      </c>
      <c r="K190" s="97" t="s">
        <v>219</v>
      </c>
      <c r="L190" s="97" t="s">
        <v>220</v>
      </c>
      <c r="M190" s="97" t="s">
        <v>221</v>
      </c>
      <c r="N190" s="97">
        <v>1.0</v>
      </c>
      <c r="O190" s="97" t="s">
        <v>399</v>
      </c>
      <c r="P190" s="97" t="s">
        <v>400</v>
      </c>
      <c r="Q190" s="97" t="s">
        <v>235</v>
      </c>
      <c r="R190" s="97">
        <v>99.0</v>
      </c>
      <c r="S190" s="98"/>
      <c r="T190" s="98"/>
      <c r="U190" s="96">
        <v>0.0</v>
      </c>
      <c r="V190" s="96">
        <v>0.0</v>
      </c>
      <c r="W190" s="96">
        <v>0.0</v>
      </c>
      <c r="X190" s="96">
        <v>0.0</v>
      </c>
      <c r="Y190" s="96">
        <v>0.0</v>
      </c>
      <c r="Z190" s="96">
        <v>0.0</v>
      </c>
      <c r="AA190" s="97" t="s">
        <v>1071</v>
      </c>
      <c r="AB190" s="97">
        <v>5.0</v>
      </c>
      <c r="AC190" s="97" t="s">
        <v>243</v>
      </c>
      <c r="AD190" s="97" t="s">
        <v>772</v>
      </c>
      <c r="AE190" s="97">
        <v>44.0</v>
      </c>
      <c r="AF190" s="98"/>
      <c r="AG190" s="98"/>
      <c r="AH190" s="98"/>
      <c r="AI190" s="97" t="s">
        <v>362</v>
      </c>
      <c r="AJ190" s="98"/>
      <c r="AK190" s="98"/>
      <c r="AL190" s="98"/>
      <c r="AM190" s="98"/>
      <c r="AN190" s="97" t="s">
        <v>773</v>
      </c>
      <c r="AO190" s="97">
        <v>82400.0</v>
      </c>
      <c r="AP190" s="97" t="s">
        <v>228</v>
      </c>
      <c r="AQ190" s="97">
        <v>3.0</v>
      </c>
      <c r="AR190" s="98"/>
      <c r="AS190" s="98"/>
      <c r="AT190" s="98"/>
      <c r="AU190" s="98"/>
      <c r="AV190" s="97" t="s">
        <v>229</v>
      </c>
      <c r="AW190" s="98"/>
      <c r="AX190" s="99">
        <v>38353.0</v>
      </c>
      <c r="AY190" s="97" t="s">
        <v>1072</v>
      </c>
      <c r="AZ190" s="97">
        <v>2000.0</v>
      </c>
      <c r="BA190" s="97">
        <v>750.0</v>
      </c>
      <c r="BB190" s="97" t="s">
        <v>406</v>
      </c>
      <c r="BC190" s="97" t="s">
        <v>407</v>
      </c>
      <c r="BD190" s="97" t="s">
        <v>408</v>
      </c>
      <c r="BE190" s="97" t="s">
        <v>409</v>
      </c>
      <c r="BF190" s="97" t="s">
        <v>410</v>
      </c>
      <c r="BG190" s="97">
        <v>0.0</v>
      </c>
      <c r="BH190" s="100">
        <v>-105747.0</v>
      </c>
      <c r="BI190" s="100">
        <v>229997.0</v>
      </c>
      <c r="BJ190" s="97" t="s">
        <v>230</v>
      </c>
      <c r="BK190" s="97" t="s">
        <v>231</v>
      </c>
      <c r="BL190" s="97" t="s">
        <v>232</v>
      </c>
      <c r="BM190" s="97">
        <v>1.0</v>
      </c>
      <c r="BN190" s="97" t="s">
        <v>233</v>
      </c>
      <c r="BO190" s="97">
        <v>5.0</v>
      </c>
      <c r="BP190" s="98"/>
      <c r="BQ190" s="98"/>
      <c r="BR190" s="97" t="s">
        <v>274</v>
      </c>
      <c r="BS190" s="97">
        <v>1.0</v>
      </c>
      <c r="BT190" s="97" t="s">
        <v>235</v>
      </c>
      <c r="BU190" s="97">
        <v>6.0</v>
      </c>
      <c r="BV190" s="98"/>
      <c r="BW190" s="98"/>
      <c r="BX190" s="97" t="s">
        <v>236</v>
      </c>
      <c r="BY190" s="99">
        <v>40708.0</v>
      </c>
      <c r="BZ190" s="98"/>
      <c r="CA190" s="98"/>
      <c r="CB190" s="97" t="s">
        <v>237</v>
      </c>
      <c r="CC190" s="97" t="s">
        <v>235</v>
      </c>
      <c r="CD190" s="98"/>
    </row>
    <row r="191" hidden="1">
      <c r="A191" s="96">
        <v>22846.0</v>
      </c>
      <c r="B191" s="97" t="s">
        <v>1073</v>
      </c>
      <c r="C191" s="97" t="s">
        <v>125</v>
      </c>
      <c r="D191" s="97">
        <v>25.0</v>
      </c>
      <c r="E191" s="97" t="s">
        <v>1061</v>
      </c>
      <c r="F191" s="97">
        <v>14.0</v>
      </c>
      <c r="G191" s="97" t="s">
        <v>1074</v>
      </c>
      <c r="H191" s="97">
        <v>34.0</v>
      </c>
      <c r="I191" s="97" t="s">
        <v>120</v>
      </c>
      <c r="J191" s="97">
        <v>6.0</v>
      </c>
      <c r="K191" s="97" t="s">
        <v>219</v>
      </c>
      <c r="L191" s="97" t="s">
        <v>220</v>
      </c>
      <c r="M191" s="97" t="s">
        <v>221</v>
      </c>
      <c r="N191" s="97">
        <v>1.0</v>
      </c>
      <c r="O191" s="97" t="s">
        <v>302</v>
      </c>
      <c r="P191" s="97" t="s">
        <v>303</v>
      </c>
      <c r="Q191" s="97" t="s">
        <v>235</v>
      </c>
      <c r="R191" s="97">
        <v>99.0</v>
      </c>
      <c r="S191" s="98"/>
      <c r="T191" s="98"/>
      <c r="U191" s="96">
        <v>1.0</v>
      </c>
      <c r="V191" s="96">
        <v>0.0</v>
      </c>
      <c r="W191" s="96">
        <v>1.0</v>
      </c>
      <c r="X191" s="96">
        <v>0.0</v>
      </c>
      <c r="Y191" s="96">
        <v>0.0</v>
      </c>
      <c r="Z191" s="96">
        <v>0.0</v>
      </c>
      <c r="AA191" s="97" t="s">
        <v>1075</v>
      </c>
      <c r="AB191" s="98"/>
      <c r="AC191" s="98"/>
      <c r="AD191" s="97" t="s">
        <v>1076</v>
      </c>
      <c r="AE191" s="97">
        <v>84.0</v>
      </c>
      <c r="AF191" s="98"/>
      <c r="AG191" s="98"/>
      <c r="AH191" s="98"/>
      <c r="AI191" s="97" t="s">
        <v>264</v>
      </c>
      <c r="AJ191" s="98"/>
      <c r="AK191" s="98"/>
      <c r="AL191" s="98"/>
      <c r="AM191" s="98"/>
      <c r="AN191" s="97" t="s">
        <v>1077</v>
      </c>
      <c r="AO191" s="97">
        <v>82880.0</v>
      </c>
      <c r="AP191" s="97" t="s">
        <v>248</v>
      </c>
      <c r="AQ191" s="97">
        <v>1.0</v>
      </c>
      <c r="AR191" s="98"/>
      <c r="AS191" s="98"/>
      <c r="AT191" s="98"/>
      <c r="AU191" s="98"/>
      <c r="AV191" s="97" t="s">
        <v>229</v>
      </c>
      <c r="AW191" s="99">
        <v>28915.0</v>
      </c>
      <c r="AX191" s="99">
        <v>29068.0</v>
      </c>
      <c r="AY191" s="98"/>
      <c r="AZ191" s="98"/>
      <c r="BA191" s="98"/>
      <c r="BB191" s="98"/>
      <c r="BC191" s="98"/>
      <c r="BD191" s="98"/>
      <c r="BE191" s="98"/>
      <c r="BF191" s="98"/>
      <c r="BG191" s="98"/>
      <c r="BH191" s="100">
        <v>-105728.0</v>
      </c>
      <c r="BI191" s="100">
        <v>230328.0</v>
      </c>
      <c r="BJ191" s="97" t="s">
        <v>230</v>
      </c>
      <c r="BK191" s="97" t="s">
        <v>231</v>
      </c>
      <c r="BL191" s="97" t="s">
        <v>232</v>
      </c>
      <c r="BM191" s="97">
        <v>1.0</v>
      </c>
      <c r="BN191" s="97" t="s">
        <v>233</v>
      </c>
      <c r="BO191" s="97">
        <v>5.0</v>
      </c>
      <c r="BP191" s="98"/>
      <c r="BQ191" s="98"/>
      <c r="BR191" s="97" t="s">
        <v>274</v>
      </c>
      <c r="BS191" s="97">
        <v>1.0</v>
      </c>
      <c r="BT191" s="97" t="s">
        <v>235</v>
      </c>
      <c r="BU191" s="97">
        <v>6.0</v>
      </c>
      <c r="BV191" s="97" t="s">
        <v>275</v>
      </c>
      <c r="BX191" s="97" t="s">
        <v>253</v>
      </c>
      <c r="BY191" s="99">
        <v>42397.0</v>
      </c>
      <c r="BZ191" s="98"/>
      <c r="CA191" s="98"/>
      <c r="CB191" s="97" t="s">
        <v>237</v>
      </c>
      <c r="CC191" s="97" t="s">
        <v>235</v>
      </c>
      <c r="CD191" s="98"/>
    </row>
    <row r="192" hidden="1">
      <c r="A192" s="96">
        <v>22847.0</v>
      </c>
      <c r="B192" s="97" t="s">
        <v>1078</v>
      </c>
      <c r="C192" s="97" t="s">
        <v>125</v>
      </c>
      <c r="D192" s="97">
        <v>25.0</v>
      </c>
      <c r="E192" s="97" t="s">
        <v>1061</v>
      </c>
      <c r="F192" s="97">
        <v>14.0</v>
      </c>
      <c r="G192" s="97" t="s">
        <v>1079</v>
      </c>
      <c r="H192" s="97">
        <v>58.0</v>
      </c>
      <c r="I192" s="97" t="s">
        <v>120</v>
      </c>
      <c r="J192" s="97">
        <v>6.0</v>
      </c>
      <c r="K192" s="97" t="s">
        <v>219</v>
      </c>
      <c r="L192" s="97" t="s">
        <v>220</v>
      </c>
      <c r="M192" s="97" t="s">
        <v>221</v>
      </c>
      <c r="N192" s="97">
        <v>1.0</v>
      </c>
      <c r="O192" s="97" t="s">
        <v>268</v>
      </c>
      <c r="P192" s="97" t="s">
        <v>269</v>
      </c>
      <c r="Q192" s="97" t="s">
        <v>235</v>
      </c>
      <c r="R192" s="97">
        <v>99.0</v>
      </c>
      <c r="S192" s="98"/>
      <c r="T192" s="98"/>
      <c r="U192" s="96">
        <v>1.0</v>
      </c>
      <c r="V192" s="96">
        <v>0.0</v>
      </c>
      <c r="W192" s="96">
        <v>1.0</v>
      </c>
      <c r="X192" s="96">
        <v>0.0</v>
      </c>
      <c r="Y192" s="96">
        <v>0.0</v>
      </c>
      <c r="Z192" s="96">
        <v>0.0</v>
      </c>
      <c r="AA192" s="97" t="s">
        <v>1080</v>
      </c>
      <c r="AC192" s="98"/>
      <c r="AD192" s="97" t="s">
        <v>1081</v>
      </c>
      <c r="AF192" s="98"/>
      <c r="AG192" s="98"/>
      <c r="AH192" s="98"/>
      <c r="AI192" s="98"/>
      <c r="AJ192" s="98"/>
      <c r="AK192" s="98"/>
      <c r="AL192" s="98"/>
      <c r="AM192" s="98"/>
      <c r="AN192" s="97" t="s">
        <v>1081</v>
      </c>
      <c r="AO192" s="97">
        <v>99999.0</v>
      </c>
      <c r="AP192" s="97" t="s">
        <v>248</v>
      </c>
      <c r="AQ192" s="97">
        <v>1.0</v>
      </c>
      <c r="AR192" s="98"/>
      <c r="AS192" s="98"/>
      <c r="AT192" s="98"/>
      <c r="AU192" s="98"/>
      <c r="AV192" s="97" t="s">
        <v>229</v>
      </c>
      <c r="AW192" s="99">
        <v>36526.0</v>
      </c>
      <c r="AX192" s="99">
        <v>36647.0</v>
      </c>
      <c r="AY192" s="98"/>
      <c r="AZ192" s="98"/>
      <c r="BA192" s="98"/>
      <c r="BB192" s="98"/>
      <c r="BC192" s="98"/>
      <c r="BD192" s="98"/>
      <c r="BE192" s="98"/>
      <c r="BF192" s="98"/>
      <c r="BG192" s="98"/>
      <c r="BH192" s="100">
        <v>-105987.0</v>
      </c>
      <c r="BI192" s="100">
        <v>230756.0</v>
      </c>
      <c r="BJ192" s="97" t="s">
        <v>230</v>
      </c>
      <c r="BK192" s="97" t="s">
        <v>231</v>
      </c>
      <c r="BL192" s="97" t="s">
        <v>232</v>
      </c>
      <c r="BM192" s="97">
        <v>1.0</v>
      </c>
      <c r="BN192" s="97" t="s">
        <v>233</v>
      </c>
      <c r="BO192" s="97">
        <v>5.0</v>
      </c>
      <c r="BP192" s="98"/>
      <c r="BQ192" s="98"/>
      <c r="BR192" s="97" t="s">
        <v>274</v>
      </c>
      <c r="BS192" s="97">
        <v>1.0</v>
      </c>
      <c r="BT192" s="97" t="s">
        <v>235</v>
      </c>
      <c r="BU192" s="97">
        <v>6.0</v>
      </c>
      <c r="BV192" s="97" t="s">
        <v>275</v>
      </c>
      <c r="BX192" s="97" t="s">
        <v>253</v>
      </c>
      <c r="BY192" s="99">
        <v>40714.0</v>
      </c>
      <c r="BZ192" s="98"/>
      <c r="CA192" s="98"/>
      <c r="CB192" s="97" t="s">
        <v>237</v>
      </c>
      <c r="CC192" s="97" t="s">
        <v>235</v>
      </c>
      <c r="CD192" s="98"/>
    </row>
    <row r="193" hidden="1">
      <c r="A193" s="96">
        <v>22848.0</v>
      </c>
      <c r="B193" s="97" t="s">
        <v>1082</v>
      </c>
      <c r="C193" s="97" t="s">
        <v>125</v>
      </c>
      <c r="D193" s="97">
        <v>25.0</v>
      </c>
      <c r="E193" s="97" t="s">
        <v>1061</v>
      </c>
      <c r="F193" s="97">
        <v>14.0</v>
      </c>
      <c r="G193" s="97" t="s">
        <v>1083</v>
      </c>
      <c r="H193" s="97">
        <v>60.0</v>
      </c>
      <c r="I193" s="97" t="s">
        <v>120</v>
      </c>
      <c r="J193" s="97">
        <v>6.0</v>
      </c>
      <c r="K193" s="97" t="s">
        <v>219</v>
      </c>
      <c r="L193" s="97" t="s">
        <v>220</v>
      </c>
      <c r="M193" s="97" t="s">
        <v>221</v>
      </c>
      <c r="N193" s="97">
        <v>1.0</v>
      </c>
      <c r="O193" s="97" t="s">
        <v>268</v>
      </c>
      <c r="P193" s="97" t="s">
        <v>269</v>
      </c>
      <c r="Q193" s="97" t="s">
        <v>235</v>
      </c>
      <c r="R193" s="97">
        <v>99.0</v>
      </c>
      <c r="S193" s="98"/>
      <c r="T193" s="98"/>
      <c r="U193" s="96">
        <v>1.0</v>
      </c>
      <c r="V193" s="96">
        <v>0.0</v>
      </c>
      <c r="W193" s="96">
        <v>1.0</v>
      </c>
      <c r="X193" s="96">
        <v>0.0</v>
      </c>
      <c r="Y193" s="96">
        <v>0.0</v>
      </c>
      <c r="Z193" s="96">
        <v>0.0</v>
      </c>
      <c r="AA193" s="97" t="s">
        <v>1083</v>
      </c>
      <c r="AB193" s="98"/>
      <c r="AC193" s="98"/>
      <c r="AD193" s="97" t="s">
        <v>1081</v>
      </c>
      <c r="AF193" s="98"/>
      <c r="AG193" s="98"/>
      <c r="AH193" s="98"/>
      <c r="AI193" s="98"/>
      <c r="AJ193" s="98"/>
      <c r="AK193" s="98"/>
      <c r="AL193" s="98"/>
      <c r="AM193" s="98"/>
      <c r="AN193" s="97" t="s">
        <v>1081</v>
      </c>
      <c r="AO193" s="97">
        <v>99999.0</v>
      </c>
      <c r="AP193" s="97" t="s">
        <v>248</v>
      </c>
      <c r="AQ193" s="97">
        <v>1.0</v>
      </c>
      <c r="AR193" s="98"/>
      <c r="AS193" s="98"/>
      <c r="AT193" s="98"/>
      <c r="AU193" s="98"/>
      <c r="AV193" s="97" t="s">
        <v>229</v>
      </c>
      <c r="AW193" s="99">
        <v>36526.0</v>
      </c>
      <c r="AX193" s="99">
        <v>36647.0</v>
      </c>
      <c r="AY193" s="98"/>
      <c r="AZ193" s="98"/>
      <c r="BA193" s="98"/>
      <c r="BB193" s="98"/>
      <c r="BC193" s="98"/>
      <c r="BD193" s="98"/>
      <c r="BE193" s="98"/>
      <c r="BF193" s="98"/>
      <c r="BG193" s="98"/>
      <c r="BH193" s="100">
        <v>-105522.0</v>
      </c>
      <c r="BI193" s="100">
        <v>229889.0</v>
      </c>
      <c r="BJ193" s="97" t="s">
        <v>230</v>
      </c>
      <c r="BK193" s="97" t="s">
        <v>231</v>
      </c>
      <c r="BL193" s="97" t="s">
        <v>232</v>
      </c>
      <c r="BM193" s="97">
        <v>1.0</v>
      </c>
      <c r="BN193" s="97" t="s">
        <v>233</v>
      </c>
      <c r="BO193" s="97">
        <v>5.0</v>
      </c>
      <c r="BP193" s="98"/>
      <c r="BQ193" s="98"/>
      <c r="BR193" s="97" t="s">
        <v>274</v>
      </c>
      <c r="BS193" s="97">
        <v>1.0</v>
      </c>
      <c r="BT193" s="97" t="s">
        <v>235</v>
      </c>
      <c r="BU193" s="97">
        <v>6.0</v>
      </c>
      <c r="BV193" s="98"/>
      <c r="BW193" s="98"/>
      <c r="BX193" s="97" t="s">
        <v>253</v>
      </c>
      <c r="BY193" s="99">
        <v>40714.0</v>
      </c>
      <c r="BZ193" s="98"/>
      <c r="CA193" s="98"/>
      <c r="CB193" s="97" t="s">
        <v>237</v>
      </c>
      <c r="CC193" s="97" t="s">
        <v>235</v>
      </c>
      <c r="CD193" s="98"/>
    </row>
    <row r="194" hidden="1">
      <c r="A194" s="96">
        <v>22849.0</v>
      </c>
      <c r="B194" s="97" t="s">
        <v>1084</v>
      </c>
      <c r="C194" s="97" t="s">
        <v>125</v>
      </c>
      <c r="D194" s="97">
        <v>25.0</v>
      </c>
      <c r="E194" s="97" t="s">
        <v>1061</v>
      </c>
      <c r="F194" s="97">
        <v>14.0</v>
      </c>
      <c r="G194" s="97" t="s">
        <v>1085</v>
      </c>
      <c r="H194" s="97">
        <v>146.0</v>
      </c>
      <c r="I194" s="97" t="s">
        <v>120</v>
      </c>
      <c r="J194" s="97">
        <v>6.0</v>
      </c>
      <c r="K194" s="97" t="s">
        <v>219</v>
      </c>
      <c r="L194" s="97" t="s">
        <v>220</v>
      </c>
      <c r="M194" s="97" t="s">
        <v>221</v>
      </c>
      <c r="N194" s="97">
        <v>1.0</v>
      </c>
      <c r="O194" s="97" t="s">
        <v>268</v>
      </c>
      <c r="P194" s="97" t="s">
        <v>269</v>
      </c>
      <c r="Q194" s="97" t="s">
        <v>235</v>
      </c>
      <c r="R194" s="97">
        <v>99.0</v>
      </c>
      <c r="S194" s="98"/>
      <c r="T194" s="98"/>
      <c r="U194" s="96">
        <v>1.0</v>
      </c>
      <c r="V194" s="96">
        <v>0.0</v>
      </c>
      <c r="W194" s="96">
        <v>1.0</v>
      </c>
      <c r="X194" s="96">
        <v>0.0</v>
      </c>
      <c r="Y194" s="96">
        <v>0.0</v>
      </c>
      <c r="Z194" s="96">
        <v>0.0</v>
      </c>
      <c r="AA194" s="97" t="s">
        <v>1085</v>
      </c>
      <c r="AB194" s="97">
        <v>5.0</v>
      </c>
      <c r="AC194" s="97" t="s">
        <v>243</v>
      </c>
      <c r="AD194" s="97" t="s">
        <v>1086</v>
      </c>
      <c r="AE194" s="97" t="s">
        <v>290</v>
      </c>
      <c r="AF194" s="97" t="s">
        <v>291</v>
      </c>
      <c r="AG194" s="97">
        <v>25.0</v>
      </c>
      <c r="AH194" s="97" t="s">
        <v>354</v>
      </c>
      <c r="AI194" s="97" t="s">
        <v>1085</v>
      </c>
      <c r="AJ194" s="98"/>
      <c r="AK194" s="97" t="s">
        <v>291</v>
      </c>
      <c r="AL194" s="98"/>
      <c r="AM194" s="97" t="s">
        <v>291</v>
      </c>
      <c r="AN194" s="97" t="s">
        <v>1087</v>
      </c>
      <c r="AO194" s="97">
        <v>82870.0</v>
      </c>
      <c r="AP194" s="97" t="s">
        <v>248</v>
      </c>
      <c r="AQ194" s="97">
        <v>1.0</v>
      </c>
      <c r="AR194" s="98"/>
      <c r="AS194" s="98"/>
      <c r="AT194" s="98"/>
      <c r="AU194" s="98"/>
      <c r="AV194" s="97" t="s">
        <v>229</v>
      </c>
      <c r="AW194" s="99">
        <v>23408.0</v>
      </c>
      <c r="AX194" s="99">
        <v>23529.0</v>
      </c>
      <c r="AY194" s="98"/>
      <c r="AZ194" s="98"/>
      <c r="BA194" s="98"/>
      <c r="BB194" s="98"/>
      <c r="BC194" s="98"/>
      <c r="BD194" s="98"/>
      <c r="BE194" s="98"/>
      <c r="BF194" s="98"/>
      <c r="BG194" s="98"/>
      <c r="BH194" s="100">
        <v>-1059553.0</v>
      </c>
      <c r="BI194" s="100">
        <v>228809.0</v>
      </c>
      <c r="BJ194" s="97" t="s">
        <v>230</v>
      </c>
      <c r="BK194" s="97" t="s">
        <v>231</v>
      </c>
      <c r="BL194" s="97" t="s">
        <v>232</v>
      </c>
      <c r="BM194" s="97">
        <v>1.0</v>
      </c>
      <c r="BN194" s="97" t="s">
        <v>233</v>
      </c>
      <c r="BO194" s="97">
        <v>5.0</v>
      </c>
      <c r="BP194" s="98"/>
      <c r="BQ194" s="98"/>
      <c r="BR194" s="97" t="s">
        <v>274</v>
      </c>
      <c r="BS194" s="97">
        <v>1.0</v>
      </c>
      <c r="BT194" s="97" t="s">
        <v>235</v>
      </c>
      <c r="BU194" s="97">
        <v>6.0</v>
      </c>
      <c r="BV194" s="97" t="s">
        <v>449</v>
      </c>
      <c r="BX194" s="97" t="s">
        <v>253</v>
      </c>
      <c r="BY194" s="99">
        <v>40714.0</v>
      </c>
      <c r="BZ194" s="98"/>
      <c r="CA194" s="98"/>
      <c r="CB194" s="97" t="s">
        <v>237</v>
      </c>
      <c r="CC194" s="97" t="s">
        <v>235</v>
      </c>
      <c r="CD194" s="98"/>
    </row>
    <row r="195" hidden="1">
      <c r="A195" s="96">
        <v>22850.0</v>
      </c>
      <c r="B195" s="97" t="s">
        <v>1088</v>
      </c>
      <c r="C195" s="97" t="s">
        <v>125</v>
      </c>
      <c r="D195" s="97">
        <v>25.0</v>
      </c>
      <c r="E195" s="97" t="s">
        <v>1061</v>
      </c>
      <c r="F195" s="97">
        <v>14.0</v>
      </c>
      <c r="G195" s="97" t="s">
        <v>1089</v>
      </c>
      <c r="H195" s="97">
        <v>388.0</v>
      </c>
      <c r="I195" s="97" t="s">
        <v>120</v>
      </c>
      <c r="J195" s="97">
        <v>6.0</v>
      </c>
      <c r="K195" s="97" t="s">
        <v>219</v>
      </c>
      <c r="L195" s="97" t="s">
        <v>220</v>
      </c>
      <c r="M195" s="97" t="s">
        <v>221</v>
      </c>
      <c r="N195" s="97">
        <v>1.0</v>
      </c>
      <c r="O195" s="97" t="s">
        <v>278</v>
      </c>
      <c r="P195" s="97" t="s">
        <v>279</v>
      </c>
      <c r="Q195" s="97" t="s">
        <v>235</v>
      </c>
      <c r="R195" s="97">
        <v>99.0</v>
      </c>
      <c r="S195" s="98"/>
      <c r="T195" s="98"/>
      <c r="U195" s="96">
        <v>2.0</v>
      </c>
      <c r="V195" s="96">
        <v>0.0</v>
      </c>
      <c r="W195" s="96">
        <v>2.0</v>
      </c>
      <c r="X195" s="96">
        <v>0.0</v>
      </c>
      <c r="Y195" s="96">
        <v>0.0</v>
      </c>
      <c r="Z195" s="96">
        <v>0.0</v>
      </c>
      <c r="AA195" s="97" t="s">
        <v>1089</v>
      </c>
      <c r="AB195" s="98"/>
      <c r="AC195" s="98"/>
      <c r="AD195" s="102">
        <v>44155.0</v>
      </c>
      <c r="AE195" s="97" t="s">
        <v>343</v>
      </c>
      <c r="AF195" s="98"/>
      <c r="AG195" s="98"/>
      <c r="AH195" s="98"/>
      <c r="AI195" s="98"/>
      <c r="AJ195" s="98"/>
      <c r="AK195" s="98"/>
      <c r="AL195" s="98"/>
      <c r="AM195" s="98"/>
      <c r="AN195" s="97" t="s">
        <v>1090</v>
      </c>
      <c r="AO195" s="97">
        <v>82872.0</v>
      </c>
      <c r="AP195" s="97" t="s">
        <v>248</v>
      </c>
      <c r="AQ195" s="97">
        <v>1.0</v>
      </c>
      <c r="AR195" s="98"/>
      <c r="AS195" s="98"/>
      <c r="AT195" s="98"/>
      <c r="AU195" s="98"/>
      <c r="AV195" s="97" t="s">
        <v>229</v>
      </c>
      <c r="AW195" s="99">
        <v>28522.0</v>
      </c>
      <c r="AX195" s="99">
        <v>28642.0</v>
      </c>
      <c r="AY195" s="98"/>
      <c r="AZ195" s="98"/>
      <c r="BA195" s="98"/>
      <c r="BB195" s="98"/>
      <c r="BC195" s="98"/>
      <c r="BD195" s="98"/>
      <c r="BE195" s="98"/>
      <c r="BF195" s="98"/>
      <c r="BG195" s="98"/>
      <c r="BH195" s="100">
        <v>-105973.0</v>
      </c>
      <c r="BI195" s="100">
        <v>228933.0</v>
      </c>
      <c r="BJ195" s="97" t="s">
        <v>230</v>
      </c>
      <c r="BK195" s="97" t="s">
        <v>231</v>
      </c>
      <c r="BL195" s="97" t="s">
        <v>232</v>
      </c>
      <c r="BM195" s="97">
        <v>1.0</v>
      </c>
      <c r="BN195" s="97" t="s">
        <v>250</v>
      </c>
      <c r="BO195" s="97">
        <v>1.0</v>
      </c>
      <c r="BP195" s="97" t="s">
        <v>284</v>
      </c>
      <c r="BQ195" s="97" t="s">
        <v>285</v>
      </c>
      <c r="BR195" s="97" t="s">
        <v>234</v>
      </c>
      <c r="BS195" s="97">
        <v>2.0</v>
      </c>
      <c r="BT195" s="97" t="s">
        <v>235</v>
      </c>
      <c r="BU195" s="97">
        <v>6.0</v>
      </c>
      <c r="BV195" s="97" t="s">
        <v>275</v>
      </c>
      <c r="BX195" s="97" t="s">
        <v>253</v>
      </c>
      <c r="BY195" s="99">
        <v>40714.0</v>
      </c>
      <c r="BZ195" s="98"/>
      <c r="CA195" s="98"/>
      <c r="CB195" s="97" t="s">
        <v>237</v>
      </c>
      <c r="CC195" s="97" t="s">
        <v>235</v>
      </c>
      <c r="CD195" s="98"/>
    </row>
    <row r="196" hidden="1">
      <c r="A196" s="96">
        <v>22851.0</v>
      </c>
      <c r="B196" s="97" t="s">
        <v>1091</v>
      </c>
      <c r="C196" s="97" t="s">
        <v>125</v>
      </c>
      <c r="D196" s="97">
        <v>25.0</v>
      </c>
      <c r="E196" s="97" t="s">
        <v>123</v>
      </c>
      <c r="F196" s="97">
        <v>15.0</v>
      </c>
      <c r="G196" s="97" t="s">
        <v>356</v>
      </c>
      <c r="H196" s="97">
        <v>1.0</v>
      </c>
      <c r="I196" s="97" t="s">
        <v>356</v>
      </c>
      <c r="J196" s="97">
        <v>3.0</v>
      </c>
      <c r="K196" s="97" t="s">
        <v>219</v>
      </c>
      <c r="L196" s="97" t="s">
        <v>220</v>
      </c>
      <c r="M196" s="97" t="s">
        <v>221</v>
      </c>
      <c r="N196" s="97">
        <v>1.0</v>
      </c>
      <c r="O196" s="97" t="s">
        <v>770</v>
      </c>
      <c r="P196" s="97" t="s">
        <v>771</v>
      </c>
      <c r="Q196" s="97" t="s">
        <v>235</v>
      </c>
      <c r="R196" s="97">
        <v>99.0</v>
      </c>
      <c r="S196" s="98"/>
      <c r="T196" s="98"/>
      <c r="U196" s="96">
        <v>13.0</v>
      </c>
      <c r="V196" s="96">
        <v>0.0</v>
      </c>
      <c r="W196" s="96">
        <v>13.0</v>
      </c>
      <c r="X196" s="96">
        <v>0.0</v>
      </c>
      <c r="Y196" s="96">
        <v>0.0</v>
      </c>
      <c r="Z196" s="96">
        <v>0.0</v>
      </c>
      <c r="AA196" s="97" t="s">
        <v>1092</v>
      </c>
      <c r="AC196" s="98"/>
      <c r="AD196" s="97" t="s">
        <v>1093</v>
      </c>
      <c r="AE196" s="97" t="s">
        <v>263</v>
      </c>
      <c r="AF196" s="98"/>
      <c r="AG196" s="98"/>
      <c r="AH196" s="98"/>
      <c r="AI196" s="97" t="s">
        <v>264</v>
      </c>
      <c r="AJ196" s="98"/>
      <c r="AK196" s="98"/>
      <c r="AL196" s="98"/>
      <c r="AM196" s="98"/>
      <c r="AN196" s="97" t="s">
        <v>1093</v>
      </c>
      <c r="AO196" s="97">
        <v>82800.0</v>
      </c>
      <c r="AP196" s="97" t="s">
        <v>228</v>
      </c>
      <c r="AQ196" s="97">
        <v>3.0</v>
      </c>
      <c r="AR196" s="98"/>
      <c r="AS196" s="98"/>
      <c r="AT196" s="98"/>
      <c r="AU196" s="98"/>
      <c r="AV196" s="97" t="s">
        <v>229</v>
      </c>
      <c r="AW196" s="98"/>
      <c r="AX196" s="99">
        <v>36281.0</v>
      </c>
      <c r="AY196" s="98"/>
      <c r="AZ196" s="98"/>
      <c r="BA196" s="98"/>
      <c r="BB196" s="98"/>
      <c r="BC196" s="98"/>
      <c r="BD196" s="98"/>
      <c r="BE196" s="98"/>
      <c r="BF196" s="98"/>
      <c r="BG196" s="98"/>
      <c r="BH196" s="100">
        <v>-108082.0</v>
      </c>
      <c r="BI196" s="100">
        <v>254621.0</v>
      </c>
      <c r="BJ196" s="97" t="s">
        <v>230</v>
      </c>
      <c r="BK196" s="97" t="s">
        <v>231</v>
      </c>
      <c r="BL196" s="97" t="s">
        <v>232</v>
      </c>
      <c r="BM196" s="97">
        <v>1.0</v>
      </c>
      <c r="BN196" s="97" t="s">
        <v>250</v>
      </c>
      <c r="BO196" s="97">
        <v>1.0</v>
      </c>
      <c r="BP196" s="97" t="s">
        <v>284</v>
      </c>
      <c r="BQ196" s="97" t="s">
        <v>285</v>
      </c>
      <c r="BR196" s="97" t="s">
        <v>234</v>
      </c>
      <c r="BS196" s="97">
        <v>2.0</v>
      </c>
      <c r="BT196" s="97" t="s">
        <v>235</v>
      </c>
      <c r="BU196" s="97">
        <v>6.0</v>
      </c>
      <c r="BV196" s="98"/>
      <c r="BW196" s="98"/>
      <c r="BX196" s="97" t="s">
        <v>236</v>
      </c>
      <c r="BY196" s="99">
        <v>42620.0</v>
      </c>
      <c r="BZ196" s="98"/>
      <c r="CA196" s="98"/>
      <c r="CB196" s="97" t="s">
        <v>237</v>
      </c>
      <c r="CC196" s="97" t="s">
        <v>235</v>
      </c>
      <c r="CD196" s="98"/>
    </row>
    <row r="197" hidden="1">
      <c r="A197" s="96">
        <v>22852.0</v>
      </c>
      <c r="B197" s="97" t="s">
        <v>1094</v>
      </c>
      <c r="C197" s="97" t="s">
        <v>125</v>
      </c>
      <c r="D197" s="97">
        <v>25.0</v>
      </c>
      <c r="E197" s="97" t="s">
        <v>123</v>
      </c>
      <c r="F197" s="97">
        <v>15.0</v>
      </c>
      <c r="G197" s="97" t="s">
        <v>1095</v>
      </c>
      <c r="H197" s="97">
        <v>4.0</v>
      </c>
      <c r="I197" s="97" t="s">
        <v>356</v>
      </c>
      <c r="J197" s="97">
        <v>3.0</v>
      </c>
      <c r="K197" s="97" t="s">
        <v>219</v>
      </c>
      <c r="L197" s="97" t="s">
        <v>220</v>
      </c>
      <c r="M197" s="97" t="s">
        <v>221</v>
      </c>
      <c r="N197" s="97">
        <v>1.0</v>
      </c>
      <c r="O197" s="97" t="s">
        <v>268</v>
      </c>
      <c r="P197" s="97" t="s">
        <v>269</v>
      </c>
      <c r="Q197" s="97" t="s">
        <v>235</v>
      </c>
      <c r="R197" s="97">
        <v>99.0</v>
      </c>
      <c r="S197" s="98"/>
      <c r="T197" s="98"/>
      <c r="U197" s="96">
        <v>1.0</v>
      </c>
      <c r="V197" s="96">
        <v>0.0</v>
      </c>
      <c r="W197" s="96">
        <v>1.0</v>
      </c>
      <c r="X197" s="96">
        <v>0.0</v>
      </c>
      <c r="Y197" s="96">
        <v>0.0</v>
      </c>
      <c r="Z197" s="96">
        <v>0.0</v>
      </c>
      <c r="AA197" s="97" t="s">
        <v>1095</v>
      </c>
      <c r="AB197" s="97">
        <v>5.0</v>
      </c>
      <c r="AC197" s="97" t="s">
        <v>243</v>
      </c>
      <c r="AD197" s="102">
        <v>43908.0</v>
      </c>
      <c r="AE197" s="97" t="s">
        <v>1096</v>
      </c>
      <c r="AF197" s="97" t="s">
        <v>291</v>
      </c>
      <c r="AG197" s="97">
        <v>13.0</v>
      </c>
      <c r="AH197" s="97" t="s">
        <v>292</v>
      </c>
      <c r="AI197" s="102">
        <v>44162.0</v>
      </c>
      <c r="AJ197" s="98"/>
      <c r="AK197" s="97" t="s">
        <v>291</v>
      </c>
      <c r="AL197" s="98"/>
      <c r="AM197" s="97" t="s">
        <v>291</v>
      </c>
      <c r="AN197" s="97" t="s">
        <v>1097</v>
      </c>
      <c r="AP197" s="97" t="s">
        <v>248</v>
      </c>
      <c r="AQ197" s="97">
        <v>1.0</v>
      </c>
      <c r="AR197" s="98"/>
      <c r="AS197" s="98"/>
      <c r="AT197" s="98"/>
      <c r="AU197" s="98"/>
      <c r="AV197" s="97" t="s">
        <v>229</v>
      </c>
      <c r="AW197" s="98"/>
      <c r="AX197" s="99">
        <v>36647.0</v>
      </c>
      <c r="AY197" s="98"/>
      <c r="AZ197" s="98"/>
      <c r="BA197" s="98"/>
      <c r="BB197" s="98"/>
      <c r="BC197" s="98"/>
      <c r="BD197" s="98"/>
      <c r="BE197" s="98"/>
      <c r="BF197" s="98"/>
      <c r="BG197" s="98"/>
      <c r="BH197" s="100">
        <v>-1081871.0</v>
      </c>
      <c r="BI197" s="100">
        <v>255504.0</v>
      </c>
      <c r="BJ197" s="97" t="s">
        <v>230</v>
      </c>
      <c r="BK197" s="97" t="s">
        <v>231</v>
      </c>
      <c r="BL197" s="97" t="s">
        <v>232</v>
      </c>
      <c r="BM197" s="97">
        <v>1.0</v>
      </c>
      <c r="BN197" s="97" t="s">
        <v>233</v>
      </c>
      <c r="BO197" s="97">
        <v>5.0</v>
      </c>
      <c r="BP197" s="98"/>
      <c r="BQ197" s="98"/>
      <c r="BR197" s="97" t="s">
        <v>274</v>
      </c>
      <c r="BS197" s="97">
        <v>1.0</v>
      </c>
      <c r="BT197" s="97" t="s">
        <v>235</v>
      </c>
      <c r="BU197" s="97">
        <v>6.0</v>
      </c>
      <c r="BV197" s="97" t="s">
        <v>275</v>
      </c>
      <c r="BX197" s="97" t="s">
        <v>253</v>
      </c>
      <c r="BY197" s="99">
        <v>38717.0</v>
      </c>
      <c r="BZ197" s="98"/>
      <c r="CA197" s="98"/>
      <c r="CB197" s="97" t="s">
        <v>237</v>
      </c>
      <c r="CC197" s="97" t="s">
        <v>235</v>
      </c>
      <c r="CD197" s="98"/>
    </row>
    <row r="198" hidden="1">
      <c r="A198" s="96">
        <v>22853.0</v>
      </c>
      <c r="B198" s="97" t="s">
        <v>1098</v>
      </c>
      <c r="C198" s="97" t="s">
        <v>125</v>
      </c>
      <c r="D198" s="97">
        <v>25.0</v>
      </c>
      <c r="E198" s="97" t="s">
        <v>123</v>
      </c>
      <c r="F198" s="97">
        <v>15.0</v>
      </c>
      <c r="G198" s="97" t="s">
        <v>1099</v>
      </c>
      <c r="H198" s="97">
        <v>7.0</v>
      </c>
      <c r="I198" s="97" t="s">
        <v>356</v>
      </c>
      <c r="J198" s="97">
        <v>3.0</v>
      </c>
      <c r="K198" s="97" t="s">
        <v>219</v>
      </c>
      <c r="L198" s="97" t="s">
        <v>220</v>
      </c>
      <c r="M198" s="97" t="s">
        <v>221</v>
      </c>
      <c r="N198" s="97">
        <v>1.0</v>
      </c>
      <c r="O198" s="97" t="s">
        <v>268</v>
      </c>
      <c r="P198" s="97" t="s">
        <v>269</v>
      </c>
      <c r="Q198" s="97" t="s">
        <v>235</v>
      </c>
      <c r="R198" s="97">
        <v>99.0</v>
      </c>
      <c r="S198" s="98"/>
      <c r="T198" s="98"/>
      <c r="U198" s="96">
        <v>1.0</v>
      </c>
      <c r="V198" s="96">
        <v>0.0</v>
      </c>
      <c r="W198" s="96">
        <v>1.0</v>
      </c>
      <c r="X198" s="96">
        <v>0.0</v>
      </c>
      <c r="Y198" s="96">
        <v>0.0</v>
      </c>
      <c r="Z198" s="96">
        <v>0.0</v>
      </c>
      <c r="AA198" s="97" t="s">
        <v>1099</v>
      </c>
      <c r="AB198" s="98"/>
      <c r="AC198" s="98"/>
      <c r="AD198" s="97" t="s">
        <v>445</v>
      </c>
      <c r="AE198" s="98"/>
      <c r="AF198" s="98"/>
      <c r="AG198" s="98"/>
      <c r="AH198" s="98"/>
      <c r="AI198" s="98"/>
      <c r="AJ198" s="98"/>
      <c r="AK198" s="98"/>
      <c r="AL198" s="98"/>
      <c r="AM198" s="98"/>
      <c r="AN198" s="97" t="s">
        <v>445</v>
      </c>
      <c r="AO198" s="97">
        <v>99999.0</v>
      </c>
      <c r="AP198" s="97" t="s">
        <v>248</v>
      </c>
      <c r="AQ198" s="97">
        <v>1.0</v>
      </c>
      <c r="AR198" s="98"/>
      <c r="AS198" s="98"/>
      <c r="AT198" s="98"/>
      <c r="AU198" s="98"/>
      <c r="AV198" s="97" t="s">
        <v>229</v>
      </c>
      <c r="AW198" s="98"/>
      <c r="AX198" s="99">
        <v>36647.0</v>
      </c>
      <c r="AY198" s="98"/>
      <c r="AZ198" s="98"/>
      <c r="BA198" s="98"/>
      <c r="BB198" s="98"/>
      <c r="BC198" s="98"/>
      <c r="BD198" s="98"/>
      <c r="BE198" s="98"/>
      <c r="BF198" s="98"/>
      <c r="BG198" s="98"/>
      <c r="BH198" s="100">
        <v>-107958.0</v>
      </c>
      <c r="BI198" s="100">
        <v>252347.0</v>
      </c>
      <c r="BJ198" s="97" t="s">
        <v>230</v>
      </c>
      <c r="BK198" s="97" t="s">
        <v>231</v>
      </c>
      <c r="BL198" s="97" t="s">
        <v>232</v>
      </c>
      <c r="BM198" s="97">
        <v>1.0</v>
      </c>
      <c r="BN198" s="97" t="s">
        <v>250</v>
      </c>
      <c r="BO198" s="97">
        <v>1.0</v>
      </c>
      <c r="BP198" s="97" t="s">
        <v>284</v>
      </c>
      <c r="BQ198" s="97" t="s">
        <v>285</v>
      </c>
      <c r="BR198" s="97" t="s">
        <v>274</v>
      </c>
      <c r="BS198" s="97">
        <v>1.0</v>
      </c>
      <c r="BT198" s="97" t="s">
        <v>235</v>
      </c>
      <c r="BU198" s="97">
        <v>6.0</v>
      </c>
      <c r="BV198" s="97" t="s">
        <v>299</v>
      </c>
      <c r="BX198" s="97" t="s">
        <v>253</v>
      </c>
      <c r="BY198" s="99">
        <v>38717.0</v>
      </c>
      <c r="BZ198" s="98"/>
      <c r="CA198" s="98"/>
      <c r="CB198" s="97" t="s">
        <v>237</v>
      </c>
      <c r="CC198" s="97" t="s">
        <v>235</v>
      </c>
      <c r="CD198" s="98"/>
    </row>
    <row r="199" hidden="1">
      <c r="A199" s="96">
        <v>22854.0</v>
      </c>
      <c r="B199" s="97" t="s">
        <v>1100</v>
      </c>
      <c r="C199" s="97" t="s">
        <v>125</v>
      </c>
      <c r="D199" s="97">
        <v>25.0</v>
      </c>
      <c r="E199" s="97" t="s">
        <v>123</v>
      </c>
      <c r="F199" s="97">
        <v>15.0</v>
      </c>
      <c r="G199" s="97" t="s">
        <v>1101</v>
      </c>
      <c r="H199" s="97">
        <v>11.0</v>
      </c>
      <c r="I199" s="97" t="s">
        <v>356</v>
      </c>
      <c r="J199" s="97">
        <v>3.0</v>
      </c>
      <c r="K199" s="97" t="s">
        <v>219</v>
      </c>
      <c r="L199" s="97" t="s">
        <v>220</v>
      </c>
      <c r="M199" s="97" t="s">
        <v>221</v>
      </c>
      <c r="N199" s="97">
        <v>1.0</v>
      </c>
      <c r="O199" s="97" t="s">
        <v>268</v>
      </c>
      <c r="P199" s="97" t="s">
        <v>269</v>
      </c>
      <c r="Q199" s="97" t="s">
        <v>235</v>
      </c>
      <c r="R199" s="97">
        <v>99.0</v>
      </c>
      <c r="S199" s="98"/>
      <c r="T199" s="98"/>
      <c r="U199" s="96">
        <v>1.0</v>
      </c>
      <c r="V199" s="96">
        <v>0.0</v>
      </c>
      <c r="W199" s="96">
        <v>1.0</v>
      </c>
      <c r="X199" s="96">
        <v>0.0</v>
      </c>
      <c r="Y199" s="96">
        <v>0.0</v>
      </c>
      <c r="Z199" s="96">
        <v>0.0</v>
      </c>
      <c r="AA199" s="97" t="s">
        <v>1102</v>
      </c>
      <c r="AB199" s="98"/>
      <c r="AC199" s="98"/>
      <c r="AD199" s="97" t="s">
        <v>1103</v>
      </c>
      <c r="AF199" s="98"/>
      <c r="AG199" s="98"/>
      <c r="AH199" s="98"/>
      <c r="AI199" s="98"/>
      <c r="AJ199" s="98"/>
      <c r="AK199" s="98"/>
      <c r="AL199" s="98"/>
      <c r="AM199" s="98"/>
      <c r="AN199" s="97" t="s">
        <v>1104</v>
      </c>
      <c r="AO199" s="97">
        <v>81520.0</v>
      </c>
      <c r="AP199" s="97" t="s">
        <v>248</v>
      </c>
      <c r="AQ199" s="97">
        <v>1.0</v>
      </c>
      <c r="AR199" s="98"/>
      <c r="AS199" s="98"/>
      <c r="AT199" s="98"/>
      <c r="AU199" s="98"/>
      <c r="AV199" s="97" t="s">
        <v>229</v>
      </c>
      <c r="AW199" s="98"/>
      <c r="AX199" s="99">
        <v>33239.0</v>
      </c>
      <c r="AY199" s="98"/>
      <c r="AZ199" s="98"/>
      <c r="BA199" s="98"/>
      <c r="BB199" s="98"/>
      <c r="BC199" s="98"/>
      <c r="BD199" s="98"/>
      <c r="BE199" s="98"/>
      <c r="BF199" s="98"/>
      <c r="BG199" s="98"/>
      <c r="BH199" s="100">
        <v>-108057.0</v>
      </c>
      <c r="BI199" s="100">
        <v>255843.0</v>
      </c>
      <c r="BJ199" s="97" t="s">
        <v>230</v>
      </c>
      <c r="BK199" s="97" t="s">
        <v>231</v>
      </c>
      <c r="BL199" s="97" t="s">
        <v>232</v>
      </c>
      <c r="BM199" s="97">
        <v>1.0</v>
      </c>
      <c r="BN199" s="97" t="s">
        <v>250</v>
      </c>
      <c r="BO199" s="97">
        <v>1.0</v>
      </c>
      <c r="BP199" s="97" t="s">
        <v>284</v>
      </c>
      <c r="BQ199" s="97" t="s">
        <v>285</v>
      </c>
      <c r="BR199" s="97" t="s">
        <v>274</v>
      </c>
      <c r="BS199" s="97">
        <v>1.0</v>
      </c>
      <c r="BT199" s="97" t="s">
        <v>235</v>
      </c>
      <c r="BU199" s="97">
        <v>6.0</v>
      </c>
      <c r="BV199" s="97" t="s">
        <v>275</v>
      </c>
      <c r="BX199" s="97" t="s">
        <v>253</v>
      </c>
      <c r="BY199" s="99">
        <v>38717.0</v>
      </c>
      <c r="BZ199" s="98"/>
      <c r="CA199" s="98"/>
      <c r="CB199" s="97" t="s">
        <v>237</v>
      </c>
      <c r="CC199" s="97" t="s">
        <v>235</v>
      </c>
      <c r="CD199" s="98"/>
    </row>
    <row r="200" hidden="1">
      <c r="A200" s="96">
        <v>22855.0</v>
      </c>
      <c r="B200" s="97" t="s">
        <v>1105</v>
      </c>
      <c r="C200" s="97" t="s">
        <v>125</v>
      </c>
      <c r="D200" s="97">
        <v>25.0</v>
      </c>
      <c r="E200" s="97" t="s">
        <v>123</v>
      </c>
      <c r="F200" s="97">
        <v>15.0</v>
      </c>
      <c r="G200" s="97" t="s">
        <v>1106</v>
      </c>
      <c r="H200" s="97">
        <v>34.0</v>
      </c>
      <c r="I200" s="97" t="s">
        <v>356</v>
      </c>
      <c r="J200" s="97">
        <v>3.0</v>
      </c>
      <c r="K200" s="97" t="s">
        <v>219</v>
      </c>
      <c r="L200" s="97" t="s">
        <v>220</v>
      </c>
      <c r="M200" s="97" t="s">
        <v>221</v>
      </c>
      <c r="N200" s="97">
        <v>1.0</v>
      </c>
      <c r="O200" s="97" t="s">
        <v>268</v>
      </c>
      <c r="P200" s="97" t="s">
        <v>269</v>
      </c>
      <c r="Q200" s="97" t="s">
        <v>235</v>
      </c>
      <c r="R200" s="97">
        <v>99.0</v>
      </c>
      <c r="S200" s="98"/>
      <c r="T200" s="98"/>
      <c r="U200" s="96">
        <v>1.0</v>
      </c>
      <c r="V200" s="96">
        <v>0.0</v>
      </c>
      <c r="W200" s="96">
        <v>1.0</v>
      </c>
      <c r="X200" s="96">
        <v>0.0</v>
      </c>
      <c r="Y200" s="96">
        <v>0.0</v>
      </c>
      <c r="Z200" s="96">
        <v>0.0</v>
      </c>
      <c r="AA200" s="97" t="s">
        <v>1106</v>
      </c>
      <c r="AB200" s="97">
        <v>5.0</v>
      </c>
      <c r="AC200" s="97" t="s">
        <v>243</v>
      </c>
      <c r="AD200" s="97" t="s">
        <v>466</v>
      </c>
      <c r="AE200" s="97" t="s">
        <v>290</v>
      </c>
      <c r="AF200" s="97" t="s">
        <v>291</v>
      </c>
      <c r="AG200" s="97">
        <v>13.0</v>
      </c>
      <c r="AH200" s="97" t="s">
        <v>292</v>
      </c>
      <c r="AI200" s="97" t="s">
        <v>1106</v>
      </c>
      <c r="AJ200" s="98"/>
      <c r="AK200" s="97" t="s">
        <v>291</v>
      </c>
      <c r="AL200" s="98"/>
      <c r="AM200" s="97" t="s">
        <v>291</v>
      </c>
      <c r="AN200" s="97" t="s">
        <v>1107</v>
      </c>
      <c r="AO200" s="97">
        <v>81500.0</v>
      </c>
      <c r="AP200" s="97" t="s">
        <v>248</v>
      </c>
      <c r="AQ200" s="97">
        <v>1.0</v>
      </c>
      <c r="AR200" s="98"/>
      <c r="AS200" s="98"/>
      <c r="AT200" s="98"/>
      <c r="AU200" s="98"/>
      <c r="AV200" s="97" t="s">
        <v>229</v>
      </c>
      <c r="AW200" s="98"/>
      <c r="AX200" s="99">
        <v>34213.0</v>
      </c>
      <c r="AY200" s="98"/>
      <c r="AZ200" s="98"/>
      <c r="BA200" s="98"/>
      <c r="BB200" s="98"/>
      <c r="BC200" s="98"/>
      <c r="BD200" s="98"/>
      <c r="BE200" s="98"/>
      <c r="BF200" s="98"/>
      <c r="BG200" s="98"/>
      <c r="BH200" s="100">
        <v>-1081329.0</v>
      </c>
      <c r="BI200" s="100">
        <v>254364.0</v>
      </c>
      <c r="BJ200" s="97" t="s">
        <v>230</v>
      </c>
      <c r="BK200" s="97" t="s">
        <v>231</v>
      </c>
      <c r="BL200" s="97" t="s">
        <v>232</v>
      </c>
      <c r="BM200" s="97">
        <v>1.0</v>
      </c>
      <c r="BN200" s="97" t="s">
        <v>233</v>
      </c>
      <c r="BO200" s="97">
        <v>5.0</v>
      </c>
      <c r="BP200" s="98"/>
      <c r="BQ200" s="98"/>
      <c r="BR200" s="97" t="s">
        <v>274</v>
      </c>
      <c r="BS200" s="97">
        <v>1.0</v>
      </c>
      <c r="BT200" s="97" t="s">
        <v>235</v>
      </c>
      <c r="BU200" s="97">
        <v>6.0</v>
      </c>
      <c r="BV200" s="97" t="s">
        <v>299</v>
      </c>
      <c r="BX200" s="97" t="s">
        <v>926</v>
      </c>
      <c r="BY200" s="99">
        <v>38717.0</v>
      </c>
      <c r="BZ200" s="98"/>
      <c r="CA200" s="98"/>
      <c r="CB200" s="97" t="s">
        <v>237</v>
      </c>
      <c r="CC200" s="97" t="s">
        <v>235</v>
      </c>
      <c r="CD200" s="98"/>
    </row>
    <row r="201" hidden="1">
      <c r="A201" s="96">
        <v>22856.0</v>
      </c>
      <c r="B201" s="97" t="s">
        <v>1108</v>
      </c>
      <c r="C201" s="97" t="s">
        <v>125</v>
      </c>
      <c r="D201" s="97">
        <v>25.0</v>
      </c>
      <c r="E201" s="97" t="s">
        <v>123</v>
      </c>
      <c r="F201" s="97">
        <v>15.0</v>
      </c>
      <c r="G201" s="97" t="s">
        <v>777</v>
      </c>
      <c r="H201" s="97">
        <v>40.0</v>
      </c>
      <c r="I201" s="97" t="s">
        <v>356</v>
      </c>
      <c r="J201" s="97">
        <v>3.0</v>
      </c>
      <c r="K201" s="97" t="s">
        <v>219</v>
      </c>
      <c r="L201" s="97" t="s">
        <v>220</v>
      </c>
      <c r="M201" s="97" t="s">
        <v>221</v>
      </c>
      <c r="N201" s="97">
        <v>1.0</v>
      </c>
      <c r="O201" s="97" t="s">
        <v>278</v>
      </c>
      <c r="P201" s="97" t="s">
        <v>279</v>
      </c>
      <c r="Q201" s="97" t="s">
        <v>235</v>
      </c>
      <c r="R201" s="97">
        <v>99.0</v>
      </c>
      <c r="S201" s="98"/>
      <c r="T201" s="98"/>
      <c r="U201" s="96">
        <v>3.0</v>
      </c>
      <c r="V201" s="96">
        <v>0.0</v>
      </c>
      <c r="W201" s="96">
        <v>3.0</v>
      </c>
      <c r="X201" s="96">
        <v>0.0</v>
      </c>
      <c r="Y201" s="96">
        <v>0.0</v>
      </c>
      <c r="Z201" s="96">
        <v>0.0</v>
      </c>
      <c r="AA201" s="97" t="s">
        <v>1109</v>
      </c>
      <c r="AB201" s="97">
        <v>5.0</v>
      </c>
      <c r="AC201" s="97" t="s">
        <v>243</v>
      </c>
      <c r="AD201" s="97" t="s">
        <v>1110</v>
      </c>
      <c r="AE201" s="97">
        <v>1872.0</v>
      </c>
      <c r="AF201" s="98"/>
      <c r="AG201" s="98"/>
      <c r="AH201" s="98"/>
      <c r="AI201" s="98"/>
      <c r="AJ201" s="98"/>
      <c r="AK201" s="98"/>
      <c r="AL201" s="98"/>
      <c r="AM201" s="98"/>
      <c r="AN201" s="97" t="s">
        <v>1111</v>
      </c>
      <c r="AO201" s="97">
        <v>81520.0</v>
      </c>
      <c r="AP201" s="97" t="s">
        <v>248</v>
      </c>
      <c r="AQ201" s="97">
        <v>1.0</v>
      </c>
      <c r="AR201" s="98"/>
      <c r="AS201" s="98"/>
      <c r="AT201" s="98"/>
      <c r="AU201" s="98"/>
      <c r="AV201" s="97" t="s">
        <v>229</v>
      </c>
      <c r="AW201" s="98"/>
      <c r="AX201" s="99">
        <v>28246.0</v>
      </c>
      <c r="AY201" s="98"/>
      <c r="AZ201" s="98"/>
      <c r="BA201" s="98"/>
      <c r="BB201" s="98"/>
      <c r="BC201" s="98"/>
      <c r="BD201" s="98"/>
      <c r="BE201" s="98"/>
      <c r="BF201" s="98"/>
      <c r="BG201" s="98"/>
      <c r="BH201" s="100">
        <v>-108168.0</v>
      </c>
      <c r="BI201" s="100">
        <v>254791.0</v>
      </c>
      <c r="BJ201" s="97" t="s">
        <v>230</v>
      </c>
      <c r="BK201" s="97" t="s">
        <v>231</v>
      </c>
      <c r="BL201" s="97" t="s">
        <v>232</v>
      </c>
      <c r="BM201" s="97">
        <v>1.0</v>
      </c>
      <c r="BN201" s="97" t="s">
        <v>233</v>
      </c>
      <c r="BO201" s="97">
        <v>5.0</v>
      </c>
      <c r="BP201" s="98"/>
      <c r="BQ201" s="98"/>
      <c r="BR201" s="97" t="s">
        <v>234</v>
      </c>
      <c r="BS201" s="97">
        <v>2.0</v>
      </c>
      <c r="BT201" s="97" t="s">
        <v>235</v>
      </c>
      <c r="BU201" s="97">
        <v>6.0</v>
      </c>
      <c r="BV201" s="97" t="s">
        <v>275</v>
      </c>
      <c r="BX201" s="97" t="s">
        <v>926</v>
      </c>
      <c r="BY201" s="99">
        <v>38717.0</v>
      </c>
      <c r="BZ201" s="98"/>
      <c r="CA201" s="98"/>
      <c r="CB201" s="97" t="s">
        <v>237</v>
      </c>
      <c r="CC201" s="97" t="s">
        <v>235</v>
      </c>
      <c r="CD201" s="98"/>
    </row>
    <row r="202" hidden="1">
      <c r="A202" s="96">
        <v>22857.0</v>
      </c>
      <c r="B202" s="97" t="s">
        <v>1112</v>
      </c>
      <c r="C202" s="97" t="s">
        <v>125</v>
      </c>
      <c r="D202" s="97">
        <v>25.0</v>
      </c>
      <c r="E202" s="97" t="s">
        <v>123</v>
      </c>
      <c r="F202" s="97">
        <v>15.0</v>
      </c>
      <c r="G202" s="97" t="s">
        <v>1113</v>
      </c>
      <c r="H202" s="97">
        <v>43.0</v>
      </c>
      <c r="I202" s="97" t="s">
        <v>356</v>
      </c>
      <c r="J202" s="97">
        <v>3.0</v>
      </c>
      <c r="K202" s="97" t="s">
        <v>219</v>
      </c>
      <c r="L202" s="97" t="s">
        <v>220</v>
      </c>
      <c r="M202" s="97" t="s">
        <v>221</v>
      </c>
      <c r="N202" s="97">
        <v>1.0</v>
      </c>
      <c r="O202" s="97" t="s">
        <v>268</v>
      </c>
      <c r="P202" s="97" t="s">
        <v>269</v>
      </c>
      <c r="Q202" s="97" t="s">
        <v>235</v>
      </c>
      <c r="R202" s="97">
        <v>99.0</v>
      </c>
      <c r="S202" s="98"/>
      <c r="T202" s="98"/>
      <c r="U202" s="96">
        <v>1.0</v>
      </c>
      <c r="V202" s="96">
        <v>0.0</v>
      </c>
      <c r="W202" s="96">
        <v>1.0</v>
      </c>
      <c r="X202" s="96">
        <v>0.0</v>
      </c>
      <c r="Y202" s="96">
        <v>0.0</v>
      </c>
      <c r="Z202" s="96">
        <v>0.0</v>
      </c>
      <c r="AA202" s="97" t="s">
        <v>1113</v>
      </c>
      <c r="AC202" s="98"/>
      <c r="AD202" s="97" t="s">
        <v>1114</v>
      </c>
      <c r="AG202" s="98"/>
      <c r="AH202" s="98"/>
      <c r="AI202" s="98"/>
      <c r="AJ202" s="98"/>
      <c r="AK202" s="98"/>
      <c r="AL202" s="98"/>
      <c r="AM202" s="98"/>
      <c r="AN202" s="97" t="s">
        <v>1115</v>
      </c>
      <c r="AO202" s="97">
        <v>99999.0</v>
      </c>
      <c r="AP202" s="97" t="s">
        <v>248</v>
      </c>
      <c r="AQ202" s="97">
        <v>1.0</v>
      </c>
      <c r="AR202" s="98"/>
      <c r="AS202" s="98"/>
      <c r="AT202" s="98"/>
      <c r="AU202" s="98"/>
      <c r="AV202" s="97" t="s">
        <v>229</v>
      </c>
      <c r="AW202" s="98"/>
      <c r="AX202" s="99">
        <v>32143.0</v>
      </c>
      <c r="AY202" s="98"/>
      <c r="AZ202" s="98"/>
      <c r="BA202" s="98"/>
      <c r="BB202" s="98"/>
      <c r="BC202" s="98"/>
      <c r="BD202" s="98"/>
      <c r="BE202" s="98"/>
      <c r="BF202" s="98"/>
      <c r="BG202" s="98"/>
      <c r="BH202" s="97" t="s">
        <v>1116</v>
      </c>
      <c r="BI202" s="100">
        <v>252378.0</v>
      </c>
      <c r="BJ202" s="97" t="s">
        <v>230</v>
      </c>
      <c r="BK202" s="97" t="s">
        <v>231</v>
      </c>
      <c r="BL202" s="97" t="s">
        <v>232</v>
      </c>
      <c r="BM202" s="97">
        <v>1.0</v>
      </c>
      <c r="BN202" s="97" t="s">
        <v>250</v>
      </c>
      <c r="BO202" s="97">
        <v>1.0</v>
      </c>
      <c r="BP202" s="97" t="s">
        <v>284</v>
      </c>
      <c r="BQ202" s="97" t="s">
        <v>285</v>
      </c>
      <c r="BR202" s="97" t="s">
        <v>274</v>
      </c>
      <c r="BS202" s="97">
        <v>1.0</v>
      </c>
      <c r="BT202" s="97" t="s">
        <v>235</v>
      </c>
      <c r="BU202" s="97">
        <v>6.0</v>
      </c>
      <c r="BV202" s="97" t="s">
        <v>275</v>
      </c>
      <c r="BX202" s="97" t="s">
        <v>253</v>
      </c>
      <c r="BY202" s="99">
        <v>38717.0</v>
      </c>
      <c r="BZ202" s="98"/>
      <c r="CA202" s="98"/>
      <c r="CB202" s="97" t="s">
        <v>237</v>
      </c>
      <c r="CC202" s="97" t="s">
        <v>235</v>
      </c>
      <c r="CD202" s="98"/>
    </row>
    <row r="203" hidden="1">
      <c r="A203" s="96">
        <v>22858.0</v>
      </c>
      <c r="B203" s="97" t="s">
        <v>1117</v>
      </c>
      <c r="C203" s="97" t="s">
        <v>125</v>
      </c>
      <c r="D203" s="97">
        <v>25.0</v>
      </c>
      <c r="E203" s="97" t="s">
        <v>123</v>
      </c>
      <c r="F203" s="97">
        <v>15.0</v>
      </c>
      <c r="G203" s="97" t="s">
        <v>1118</v>
      </c>
      <c r="H203" s="97">
        <v>55.0</v>
      </c>
      <c r="I203" s="97" t="s">
        <v>356</v>
      </c>
      <c r="J203" s="97">
        <v>3.0</v>
      </c>
      <c r="K203" s="97" t="s">
        <v>219</v>
      </c>
      <c r="L203" s="97" t="s">
        <v>220</v>
      </c>
      <c r="M203" s="97" t="s">
        <v>221</v>
      </c>
      <c r="N203" s="97">
        <v>1.0</v>
      </c>
      <c r="O203" s="97" t="s">
        <v>268</v>
      </c>
      <c r="P203" s="97" t="s">
        <v>269</v>
      </c>
      <c r="Q203" s="97" t="s">
        <v>235</v>
      </c>
      <c r="R203" s="97">
        <v>99.0</v>
      </c>
      <c r="S203" s="98"/>
      <c r="T203" s="98"/>
      <c r="U203" s="96">
        <v>1.0</v>
      </c>
      <c r="V203" s="96">
        <v>0.0</v>
      </c>
      <c r="W203" s="96">
        <v>1.0</v>
      </c>
      <c r="X203" s="96">
        <v>0.0</v>
      </c>
      <c r="Y203" s="96">
        <v>0.0</v>
      </c>
      <c r="Z203" s="96">
        <v>0.0</v>
      </c>
      <c r="AA203" s="97" t="s">
        <v>1119</v>
      </c>
      <c r="AD203" s="97" t="s">
        <v>1120</v>
      </c>
      <c r="AE203" s="97" t="s">
        <v>343</v>
      </c>
      <c r="AF203" s="98"/>
      <c r="AG203" s="98"/>
      <c r="AH203" s="98"/>
      <c r="AI203" s="98"/>
      <c r="AJ203" s="98"/>
      <c r="AK203" s="98"/>
      <c r="AL203" s="98"/>
      <c r="AM203" s="98"/>
      <c r="AN203" s="97" t="s">
        <v>1121</v>
      </c>
      <c r="AO203" s="97">
        <v>99999.0</v>
      </c>
      <c r="AP203" s="97" t="s">
        <v>248</v>
      </c>
      <c r="AQ203" s="97">
        <v>1.0</v>
      </c>
      <c r="AR203" s="98"/>
      <c r="AS203" s="98"/>
      <c r="AT203" s="98"/>
      <c r="AU203" s="98"/>
      <c r="AV203" s="97" t="s">
        <v>229</v>
      </c>
      <c r="AW203" s="98"/>
      <c r="AX203" s="99">
        <v>36586.0</v>
      </c>
      <c r="AY203" s="98"/>
      <c r="AZ203" s="98"/>
      <c r="BA203" s="98"/>
      <c r="BB203" s="98"/>
      <c r="BC203" s="98"/>
      <c r="BD203" s="98"/>
      <c r="BE203" s="98"/>
      <c r="BF203" s="98"/>
      <c r="BG203" s="98"/>
      <c r="BH203" s="100">
        <v>-108258.0</v>
      </c>
      <c r="BI203" s="100">
        <v>254481.0</v>
      </c>
      <c r="BJ203" s="97" t="s">
        <v>230</v>
      </c>
      <c r="BK203" s="97" t="s">
        <v>231</v>
      </c>
      <c r="BL203" s="97" t="s">
        <v>232</v>
      </c>
      <c r="BM203" s="97">
        <v>1.0</v>
      </c>
      <c r="BN203" s="97" t="s">
        <v>250</v>
      </c>
      <c r="BO203" s="97">
        <v>1.0</v>
      </c>
      <c r="BP203" s="97" t="s">
        <v>284</v>
      </c>
      <c r="BQ203" s="97" t="s">
        <v>285</v>
      </c>
      <c r="BR203" s="97" t="s">
        <v>274</v>
      </c>
      <c r="BS203" s="97">
        <v>1.0</v>
      </c>
      <c r="BT203" s="97" t="s">
        <v>235</v>
      </c>
      <c r="BU203" s="97">
        <v>6.0</v>
      </c>
      <c r="BV203" s="97" t="s">
        <v>275</v>
      </c>
      <c r="BX203" s="97" t="s">
        <v>253</v>
      </c>
      <c r="BY203" s="99">
        <v>38717.0</v>
      </c>
      <c r="BZ203" s="98"/>
      <c r="CA203" s="98"/>
      <c r="CB203" s="97" t="s">
        <v>237</v>
      </c>
      <c r="CC203" s="97" t="s">
        <v>235</v>
      </c>
      <c r="CD203" s="98"/>
    </row>
    <row r="204" hidden="1">
      <c r="A204" s="96">
        <v>22859.0</v>
      </c>
      <c r="B204" s="97" t="s">
        <v>1122</v>
      </c>
      <c r="C204" s="97" t="s">
        <v>125</v>
      </c>
      <c r="D204" s="97">
        <v>25.0</v>
      </c>
      <c r="E204" s="97" t="s">
        <v>124</v>
      </c>
      <c r="F204" s="97">
        <v>16.0</v>
      </c>
      <c r="G204" s="97" t="s">
        <v>124</v>
      </c>
      <c r="H204" s="97">
        <v>1.0</v>
      </c>
      <c r="I204" s="97" t="s">
        <v>509</v>
      </c>
      <c r="J204" s="97">
        <v>5.0</v>
      </c>
      <c r="K204" s="97" t="s">
        <v>219</v>
      </c>
      <c r="L204" s="97" t="s">
        <v>220</v>
      </c>
      <c r="M204" s="97" t="s">
        <v>221</v>
      </c>
      <c r="N204" s="97">
        <v>1.0</v>
      </c>
      <c r="O204" s="97" t="s">
        <v>308</v>
      </c>
      <c r="P204" s="97" t="s">
        <v>309</v>
      </c>
      <c r="Q204" s="97" t="s">
        <v>235</v>
      </c>
      <c r="R204" s="97">
        <v>99.0</v>
      </c>
      <c r="S204" s="98"/>
      <c r="T204" s="98"/>
      <c r="U204" s="96">
        <v>3.0</v>
      </c>
      <c r="V204" s="96">
        <v>1.0</v>
      </c>
      <c r="W204" s="96">
        <v>4.0</v>
      </c>
      <c r="X204" s="96">
        <v>0.0</v>
      </c>
      <c r="Y204" s="96">
        <v>0.0</v>
      </c>
      <c r="Z204" s="96">
        <v>0.0</v>
      </c>
      <c r="AA204" s="97" t="s">
        <v>124</v>
      </c>
      <c r="AB204" s="97">
        <v>5.0</v>
      </c>
      <c r="AC204" s="97" t="s">
        <v>243</v>
      </c>
      <c r="AD204" s="97" t="s">
        <v>1123</v>
      </c>
      <c r="AE204" s="97" t="s">
        <v>290</v>
      </c>
      <c r="AF204" s="97" t="s">
        <v>291</v>
      </c>
      <c r="AG204" s="97">
        <v>7.0</v>
      </c>
      <c r="AH204" s="97" t="s">
        <v>325</v>
      </c>
      <c r="AI204" s="97" t="s">
        <v>1124</v>
      </c>
      <c r="AK204" s="97" t="s">
        <v>291</v>
      </c>
      <c r="AL204" s="98"/>
      <c r="AM204" s="97" t="s">
        <v>291</v>
      </c>
      <c r="AN204" s="97" t="s">
        <v>1125</v>
      </c>
      <c r="AO204" s="97">
        <v>82910.0</v>
      </c>
      <c r="AP204" s="97" t="s">
        <v>248</v>
      </c>
      <c r="AQ204" s="97">
        <v>1.0</v>
      </c>
      <c r="AR204" s="98"/>
      <c r="AS204" s="98"/>
      <c r="AT204" s="98"/>
      <c r="AU204" s="98"/>
      <c r="AV204" s="97" t="s">
        <v>229</v>
      </c>
      <c r="AW204" s="98"/>
      <c r="AX204" s="99">
        <v>21824.0</v>
      </c>
      <c r="AY204" s="98"/>
      <c r="AZ204" s="98"/>
      <c r="BA204" s="98"/>
      <c r="BB204" s="98"/>
      <c r="BC204" s="98"/>
      <c r="BD204" s="98"/>
      <c r="BE204" s="98"/>
      <c r="BF204" s="98"/>
      <c r="BG204" s="98"/>
      <c r="BH204" s="100">
        <v>-1064301.0</v>
      </c>
      <c r="BI204" s="100">
        <v>239399.0</v>
      </c>
      <c r="BJ204" s="97" t="s">
        <v>230</v>
      </c>
      <c r="BK204" s="97" t="s">
        <v>231</v>
      </c>
      <c r="BL204" s="97" t="s">
        <v>232</v>
      </c>
      <c r="BM204" s="97">
        <v>1.0</v>
      </c>
      <c r="BN204" s="97" t="s">
        <v>233</v>
      </c>
      <c r="BO204" s="97">
        <v>5.0</v>
      </c>
      <c r="BP204" s="98"/>
      <c r="BQ204" s="98"/>
      <c r="BR204" s="97" t="s">
        <v>234</v>
      </c>
      <c r="BS204" s="97">
        <v>2.0</v>
      </c>
      <c r="BT204" s="97" t="s">
        <v>235</v>
      </c>
      <c r="BU204" s="97">
        <v>6.0</v>
      </c>
      <c r="BV204" s="97" t="s">
        <v>328</v>
      </c>
      <c r="BX204" s="97" t="s">
        <v>253</v>
      </c>
      <c r="BY204" s="99">
        <v>40742.0</v>
      </c>
      <c r="BZ204" s="98"/>
      <c r="CA204" s="98"/>
      <c r="CB204" s="97" t="s">
        <v>237</v>
      </c>
      <c r="CC204" s="97" t="s">
        <v>235</v>
      </c>
      <c r="CD204" s="98"/>
    </row>
    <row r="205" hidden="1">
      <c r="A205" s="96">
        <v>22860.0</v>
      </c>
      <c r="B205" s="97" t="s">
        <v>1126</v>
      </c>
      <c r="C205" s="97" t="s">
        <v>125</v>
      </c>
      <c r="D205" s="97">
        <v>25.0</v>
      </c>
      <c r="E205" s="97" t="s">
        <v>124</v>
      </c>
      <c r="F205" s="97">
        <v>16.0</v>
      </c>
      <c r="G205" s="97" t="s">
        <v>1127</v>
      </c>
      <c r="H205" s="97">
        <v>219.0</v>
      </c>
      <c r="I205" s="97" t="s">
        <v>509</v>
      </c>
      <c r="J205" s="97">
        <v>5.0</v>
      </c>
      <c r="K205" s="97" t="s">
        <v>219</v>
      </c>
      <c r="L205" s="97" t="s">
        <v>220</v>
      </c>
      <c r="M205" s="97" t="s">
        <v>221</v>
      </c>
      <c r="N205" s="97">
        <v>1.0</v>
      </c>
      <c r="O205" s="97" t="s">
        <v>399</v>
      </c>
      <c r="P205" s="97" t="s">
        <v>400</v>
      </c>
      <c r="Q205" s="97" t="s">
        <v>235</v>
      </c>
      <c r="R205" s="97">
        <v>99.0</v>
      </c>
      <c r="S205" s="98"/>
      <c r="T205" s="98"/>
      <c r="U205" s="96">
        <v>0.0</v>
      </c>
      <c r="V205" s="96">
        <v>0.0</v>
      </c>
      <c r="W205" s="96">
        <v>0.0</v>
      </c>
      <c r="X205" s="96">
        <v>0.0</v>
      </c>
      <c r="Y205" s="96">
        <v>0.0</v>
      </c>
      <c r="Z205" s="96">
        <v>0.0</v>
      </c>
      <c r="AA205" s="97" t="s">
        <v>1128</v>
      </c>
      <c r="AC205" s="98"/>
      <c r="AD205" s="97" t="s">
        <v>1081</v>
      </c>
      <c r="AE205" s="97" t="s">
        <v>263</v>
      </c>
      <c r="AF205" s="98"/>
      <c r="AG205" s="98"/>
      <c r="AH205" s="98"/>
      <c r="AI205" s="97" t="s">
        <v>1129</v>
      </c>
      <c r="AJ205" s="98"/>
      <c r="AK205" s="98"/>
      <c r="AL205" s="98"/>
      <c r="AM205" s="98"/>
      <c r="AN205" s="97" t="s">
        <v>1130</v>
      </c>
      <c r="AO205" s="97">
        <v>82000.0</v>
      </c>
      <c r="AP205" s="97" t="s">
        <v>248</v>
      </c>
      <c r="AQ205" s="97">
        <v>1.0</v>
      </c>
      <c r="AR205" s="98"/>
      <c r="AS205" s="98"/>
      <c r="AT205" s="98"/>
      <c r="AU205" s="98"/>
      <c r="AV205" s="97" t="s">
        <v>229</v>
      </c>
      <c r="AW205" s="98"/>
      <c r="AX205" s="99">
        <v>36846.0</v>
      </c>
      <c r="AY205" s="97" t="s">
        <v>258</v>
      </c>
      <c r="AZ205" s="97" t="s">
        <v>258</v>
      </c>
      <c r="BA205" s="97" t="s">
        <v>258</v>
      </c>
      <c r="BB205" s="97" t="s">
        <v>406</v>
      </c>
      <c r="BC205" s="97" t="s">
        <v>407</v>
      </c>
      <c r="BD205" s="97" t="s">
        <v>408</v>
      </c>
      <c r="BE205" s="97" t="s">
        <v>409</v>
      </c>
      <c r="BF205" s="97" t="s">
        <v>410</v>
      </c>
      <c r="BG205" s="97">
        <v>0.0</v>
      </c>
      <c r="BH205" s="100">
        <v>-106087.0</v>
      </c>
      <c r="BI205" s="100">
        <v>242744.0</v>
      </c>
      <c r="BJ205" s="97" t="s">
        <v>230</v>
      </c>
      <c r="BK205" s="97" t="s">
        <v>231</v>
      </c>
      <c r="BL205" s="97" t="s">
        <v>232</v>
      </c>
      <c r="BM205" s="97">
        <v>1.0</v>
      </c>
      <c r="BN205" s="97" t="s">
        <v>233</v>
      </c>
      <c r="BO205" s="97">
        <v>5.0</v>
      </c>
      <c r="BP205" s="98"/>
      <c r="BQ205" s="98"/>
      <c r="BR205" s="97" t="s">
        <v>274</v>
      </c>
      <c r="BS205" s="97">
        <v>1.0</v>
      </c>
      <c r="BT205" s="97" t="s">
        <v>235</v>
      </c>
      <c r="BU205" s="97">
        <v>6.0</v>
      </c>
      <c r="BV205" s="98"/>
      <c r="BW205" s="98"/>
      <c r="BX205" s="97" t="s">
        <v>253</v>
      </c>
      <c r="BY205" s="99">
        <v>41851.0</v>
      </c>
      <c r="BZ205" s="98"/>
      <c r="CA205" s="98"/>
      <c r="CB205" s="97" t="s">
        <v>237</v>
      </c>
      <c r="CC205" s="97" t="s">
        <v>235</v>
      </c>
      <c r="CD205" s="98"/>
    </row>
    <row r="206" hidden="1">
      <c r="A206" s="96">
        <v>22861.0</v>
      </c>
      <c r="B206" s="97" t="s">
        <v>1131</v>
      </c>
      <c r="C206" s="97" t="s">
        <v>125</v>
      </c>
      <c r="D206" s="97">
        <v>25.0</v>
      </c>
      <c r="E206" s="97" t="s">
        <v>124</v>
      </c>
      <c r="F206" s="97">
        <v>16.0</v>
      </c>
      <c r="G206" s="97" t="s">
        <v>1132</v>
      </c>
      <c r="H206" s="97">
        <v>132.0</v>
      </c>
      <c r="I206" s="97" t="s">
        <v>509</v>
      </c>
      <c r="J206" s="97">
        <v>5.0</v>
      </c>
      <c r="K206" s="97" t="s">
        <v>219</v>
      </c>
      <c r="L206" s="97" t="s">
        <v>220</v>
      </c>
      <c r="M206" s="97" t="s">
        <v>221</v>
      </c>
      <c r="N206" s="97">
        <v>1.0</v>
      </c>
      <c r="O206" s="97" t="s">
        <v>399</v>
      </c>
      <c r="P206" s="97" t="s">
        <v>400</v>
      </c>
      <c r="Q206" s="97" t="s">
        <v>235</v>
      </c>
      <c r="R206" s="97">
        <v>99.0</v>
      </c>
      <c r="S206" s="98"/>
      <c r="T206" s="98"/>
      <c r="U206" s="96">
        <v>0.0</v>
      </c>
      <c r="V206" s="96">
        <v>0.0</v>
      </c>
      <c r="W206" s="96">
        <v>0.0</v>
      </c>
      <c r="X206" s="96">
        <v>0.0</v>
      </c>
      <c r="Y206" s="96">
        <v>0.0</v>
      </c>
      <c r="Z206" s="96">
        <v>0.0</v>
      </c>
      <c r="AA206" s="97" t="s">
        <v>1133</v>
      </c>
      <c r="AC206" s="98"/>
      <c r="AD206" s="97" t="s">
        <v>1134</v>
      </c>
      <c r="AF206" s="98"/>
      <c r="AG206" s="98"/>
      <c r="AH206" s="98"/>
      <c r="AI206" s="98"/>
      <c r="AJ206" s="98"/>
      <c r="AK206" s="98"/>
      <c r="AL206" s="98"/>
      <c r="AM206" s="98"/>
      <c r="AN206" s="97" t="s">
        <v>1135</v>
      </c>
      <c r="AO206" s="97">
        <v>82000.0</v>
      </c>
      <c r="AP206" s="97" t="s">
        <v>248</v>
      </c>
      <c r="AQ206" s="97">
        <v>1.0</v>
      </c>
      <c r="AR206" s="98"/>
      <c r="AS206" s="98"/>
      <c r="AT206" s="98"/>
      <c r="AU206" s="98"/>
      <c r="AV206" s="97" t="s">
        <v>229</v>
      </c>
      <c r="AW206" s="98"/>
      <c r="AX206" s="99">
        <v>36831.0</v>
      </c>
      <c r="AY206" s="97" t="s">
        <v>405</v>
      </c>
      <c r="AZ206" s="97" t="s">
        <v>405</v>
      </c>
      <c r="BA206" s="97" t="s">
        <v>405</v>
      </c>
      <c r="BB206" s="97" t="s">
        <v>406</v>
      </c>
      <c r="BC206" s="97" t="s">
        <v>407</v>
      </c>
      <c r="BD206" s="97" t="s">
        <v>408</v>
      </c>
      <c r="BE206" s="97" t="s">
        <v>409</v>
      </c>
      <c r="BF206" s="97" t="s">
        <v>410</v>
      </c>
      <c r="BG206" s="97">
        <v>0.0</v>
      </c>
      <c r="BH206" s="100">
        <v>-106147.0</v>
      </c>
      <c r="BI206" s="100">
        <v>241536.0</v>
      </c>
      <c r="BJ206" s="97" t="s">
        <v>230</v>
      </c>
      <c r="BK206" s="97" t="s">
        <v>231</v>
      </c>
      <c r="BL206" s="97" t="s">
        <v>232</v>
      </c>
      <c r="BM206" s="97">
        <v>1.0</v>
      </c>
      <c r="BN206" s="97" t="s">
        <v>233</v>
      </c>
      <c r="BO206" s="97">
        <v>5.0</v>
      </c>
      <c r="BP206" s="98"/>
      <c r="BQ206" s="98"/>
      <c r="BR206" s="97" t="s">
        <v>274</v>
      </c>
      <c r="BS206" s="97">
        <v>1.0</v>
      </c>
      <c r="BT206" s="97" t="s">
        <v>235</v>
      </c>
      <c r="BU206" s="97">
        <v>6.0</v>
      </c>
      <c r="BV206" s="98"/>
      <c r="BW206" s="98"/>
      <c r="BX206" s="97" t="s">
        <v>253</v>
      </c>
      <c r="BY206" s="99">
        <v>40742.0</v>
      </c>
      <c r="BZ206" s="98"/>
      <c r="CA206" s="98"/>
      <c r="CB206" s="97" t="s">
        <v>237</v>
      </c>
      <c r="CC206" s="97" t="s">
        <v>235</v>
      </c>
      <c r="CD206" s="98"/>
    </row>
    <row r="207" hidden="1">
      <c r="A207" s="96">
        <v>22862.0</v>
      </c>
      <c r="B207" s="97" t="s">
        <v>1136</v>
      </c>
      <c r="C207" s="97" t="s">
        <v>125</v>
      </c>
      <c r="D207" s="97">
        <v>25.0</v>
      </c>
      <c r="E207" s="97" t="s">
        <v>124</v>
      </c>
      <c r="F207" s="97">
        <v>16.0</v>
      </c>
      <c r="G207" s="97" t="s">
        <v>1137</v>
      </c>
      <c r="H207" s="97">
        <v>52.0</v>
      </c>
      <c r="I207" s="97" t="s">
        <v>509</v>
      </c>
      <c r="J207" s="97">
        <v>5.0</v>
      </c>
      <c r="K207" s="97" t="s">
        <v>219</v>
      </c>
      <c r="L207" s="97" t="s">
        <v>220</v>
      </c>
      <c r="M207" s="97" t="s">
        <v>221</v>
      </c>
      <c r="N207" s="97">
        <v>1.0</v>
      </c>
      <c r="O207" s="97" t="s">
        <v>268</v>
      </c>
      <c r="P207" s="97" t="s">
        <v>269</v>
      </c>
      <c r="Q207" s="97" t="s">
        <v>235</v>
      </c>
      <c r="R207" s="97">
        <v>99.0</v>
      </c>
      <c r="S207" s="98"/>
      <c r="T207" s="98"/>
      <c r="U207" s="96">
        <v>1.0</v>
      </c>
      <c r="V207" s="96">
        <v>0.0</v>
      </c>
      <c r="W207" s="96">
        <v>1.0</v>
      </c>
      <c r="X207" s="96">
        <v>0.0</v>
      </c>
      <c r="Y207" s="96">
        <v>0.0</v>
      </c>
      <c r="Z207" s="96">
        <v>0.0</v>
      </c>
      <c r="AA207" s="97" t="s">
        <v>1137</v>
      </c>
      <c r="AB207" s="97">
        <v>24.0</v>
      </c>
      <c r="AC207" s="97" t="s">
        <v>488</v>
      </c>
      <c r="AD207" s="97" t="s">
        <v>1138</v>
      </c>
      <c r="AE207" s="97" t="s">
        <v>1139</v>
      </c>
      <c r="AF207" s="97" t="s">
        <v>291</v>
      </c>
      <c r="AG207" s="97">
        <v>25.0</v>
      </c>
      <c r="AH207" s="97" t="s">
        <v>354</v>
      </c>
      <c r="AI207" s="97" t="s">
        <v>1140</v>
      </c>
      <c r="AJ207" s="98"/>
      <c r="AK207" s="97" t="s">
        <v>291</v>
      </c>
      <c r="AL207" s="98"/>
      <c r="AM207" s="97" t="s">
        <v>291</v>
      </c>
      <c r="AN207" s="97" t="s">
        <v>1141</v>
      </c>
      <c r="AO207" s="97">
        <v>82990.0</v>
      </c>
      <c r="AP207" s="97" t="s">
        <v>248</v>
      </c>
      <c r="AQ207" s="97">
        <v>1.0</v>
      </c>
      <c r="AR207" s="98"/>
      <c r="AS207" s="98"/>
      <c r="AT207" s="98"/>
      <c r="AU207" s="98"/>
      <c r="AV207" s="97" t="s">
        <v>229</v>
      </c>
      <c r="AW207" s="98"/>
      <c r="AX207" s="99">
        <v>27760.0</v>
      </c>
      <c r="AY207" s="98"/>
      <c r="AZ207" s="98"/>
      <c r="BA207" s="98"/>
      <c r="BB207" s="98"/>
      <c r="BC207" s="98"/>
      <c r="BD207" s="98"/>
      <c r="BE207" s="98"/>
      <c r="BF207" s="98"/>
      <c r="BG207" s="98"/>
      <c r="BH207" s="100">
        <v>-1066018.0</v>
      </c>
      <c r="BI207" s="100">
        <v>237938.0</v>
      </c>
      <c r="BJ207" s="97" t="s">
        <v>230</v>
      </c>
      <c r="BK207" s="97" t="s">
        <v>231</v>
      </c>
      <c r="BL207" s="97" t="s">
        <v>232</v>
      </c>
      <c r="BM207" s="97">
        <v>1.0</v>
      </c>
      <c r="BN207" s="97" t="s">
        <v>233</v>
      </c>
      <c r="BO207" s="97">
        <v>5.0</v>
      </c>
      <c r="BP207" s="98"/>
      <c r="BQ207" s="98"/>
      <c r="BR207" s="97" t="s">
        <v>274</v>
      </c>
      <c r="BS207" s="97">
        <v>1.0</v>
      </c>
      <c r="BT207" s="97" t="s">
        <v>235</v>
      </c>
      <c r="BU207" s="97">
        <v>6.0</v>
      </c>
      <c r="BV207" s="97" t="s">
        <v>299</v>
      </c>
      <c r="BX207" s="97" t="s">
        <v>253</v>
      </c>
      <c r="BY207" s="99">
        <v>40742.0</v>
      </c>
      <c r="BZ207" s="98"/>
      <c r="CA207" s="98"/>
      <c r="CB207" s="97" t="s">
        <v>237</v>
      </c>
      <c r="CC207" s="97" t="s">
        <v>235</v>
      </c>
      <c r="CD207" s="98"/>
    </row>
    <row r="208" hidden="1">
      <c r="A208" s="96">
        <v>22863.0</v>
      </c>
      <c r="B208" s="97" t="s">
        <v>1142</v>
      </c>
      <c r="C208" s="97" t="s">
        <v>125</v>
      </c>
      <c r="D208" s="97">
        <v>25.0</v>
      </c>
      <c r="E208" s="97" t="s">
        <v>124</v>
      </c>
      <c r="F208" s="97">
        <v>16.0</v>
      </c>
      <c r="G208" s="97" t="s">
        <v>1143</v>
      </c>
      <c r="H208" s="97">
        <v>66.0</v>
      </c>
      <c r="I208" s="97" t="s">
        <v>509</v>
      </c>
      <c r="J208" s="97">
        <v>5.0</v>
      </c>
      <c r="K208" s="97" t="s">
        <v>219</v>
      </c>
      <c r="L208" s="97" t="s">
        <v>220</v>
      </c>
      <c r="M208" s="97" t="s">
        <v>221</v>
      </c>
      <c r="N208" s="97">
        <v>1.0</v>
      </c>
      <c r="O208" s="97" t="s">
        <v>278</v>
      </c>
      <c r="P208" s="97" t="s">
        <v>279</v>
      </c>
      <c r="Q208" s="97" t="s">
        <v>235</v>
      </c>
      <c r="R208" s="97">
        <v>99.0</v>
      </c>
      <c r="S208" s="98"/>
      <c r="T208" s="98"/>
      <c r="U208" s="96">
        <v>2.0</v>
      </c>
      <c r="V208" s="96">
        <v>0.0</v>
      </c>
      <c r="W208" s="96">
        <v>2.0</v>
      </c>
      <c r="X208" s="96">
        <v>0.0</v>
      </c>
      <c r="Y208" s="96">
        <v>0.0</v>
      </c>
      <c r="Z208" s="96">
        <v>0.0</v>
      </c>
      <c r="AA208" s="97" t="s">
        <v>1144</v>
      </c>
      <c r="AB208" s="97">
        <v>4.0</v>
      </c>
      <c r="AC208" s="97" t="s">
        <v>1015</v>
      </c>
      <c r="AD208" s="97" t="s">
        <v>124</v>
      </c>
      <c r="AE208" s="97" t="s">
        <v>290</v>
      </c>
      <c r="AF208" s="97" t="s">
        <v>291</v>
      </c>
      <c r="AG208" s="97">
        <v>3.0</v>
      </c>
      <c r="AH208" s="97" t="s">
        <v>1145</v>
      </c>
      <c r="AI208" s="97" t="s">
        <v>1146</v>
      </c>
      <c r="AJ208" s="98"/>
      <c r="AK208" s="97" t="s">
        <v>291</v>
      </c>
      <c r="AL208" s="98"/>
      <c r="AM208" s="97" t="s">
        <v>291</v>
      </c>
      <c r="AN208" s="97" t="s">
        <v>291</v>
      </c>
      <c r="AO208" s="97">
        <v>82969.0</v>
      </c>
      <c r="AP208" s="97" t="s">
        <v>248</v>
      </c>
      <c r="AQ208" s="97">
        <v>1.0</v>
      </c>
      <c r="AR208" s="98"/>
      <c r="AS208" s="98"/>
      <c r="AT208" s="98"/>
      <c r="AU208" s="98"/>
      <c r="AV208" s="97" t="s">
        <v>229</v>
      </c>
      <c r="AW208" s="98"/>
      <c r="AX208" s="99">
        <v>51167.0</v>
      </c>
      <c r="AY208" s="98"/>
      <c r="AZ208" s="98"/>
      <c r="BA208" s="98"/>
      <c r="BB208" s="98"/>
      <c r="BC208" s="98"/>
      <c r="BD208" s="98"/>
      <c r="BE208" s="98"/>
      <c r="BF208" s="98"/>
      <c r="BG208" s="98"/>
      <c r="BH208" s="100">
        <v>-1067798.0</v>
      </c>
      <c r="BI208" s="100">
        <v>237236.0</v>
      </c>
      <c r="BJ208" s="97" t="s">
        <v>230</v>
      </c>
      <c r="BK208" s="97" t="s">
        <v>231</v>
      </c>
      <c r="BL208" s="97" t="s">
        <v>232</v>
      </c>
      <c r="BM208" s="97">
        <v>1.0</v>
      </c>
      <c r="BN208" s="97" t="s">
        <v>233</v>
      </c>
      <c r="BO208" s="97">
        <v>5.0</v>
      </c>
      <c r="BP208" s="98"/>
      <c r="BQ208" s="98"/>
      <c r="BR208" s="97" t="s">
        <v>234</v>
      </c>
      <c r="BS208" s="97">
        <v>2.0</v>
      </c>
      <c r="BT208" s="97" t="s">
        <v>235</v>
      </c>
      <c r="BU208" s="97">
        <v>6.0</v>
      </c>
      <c r="BV208" s="97" t="s">
        <v>299</v>
      </c>
      <c r="BX208" s="97" t="s">
        <v>253</v>
      </c>
      <c r="BY208" s="99">
        <v>42376.0</v>
      </c>
      <c r="BZ208" s="98"/>
      <c r="CA208" s="98"/>
      <c r="CB208" s="97" t="s">
        <v>237</v>
      </c>
      <c r="CC208" s="97" t="s">
        <v>235</v>
      </c>
      <c r="CD208" s="98"/>
    </row>
    <row r="209" hidden="1">
      <c r="A209" s="96">
        <v>22864.0</v>
      </c>
      <c r="B209" s="97" t="s">
        <v>1147</v>
      </c>
      <c r="C209" s="97" t="s">
        <v>125</v>
      </c>
      <c r="D209" s="97">
        <v>25.0</v>
      </c>
      <c r="E209" s="97" t="s">
        <v>124</v>
      </c>
      <c r="F209" s="97">
        <v>16.0</v>
      </c>
      <c r="G209" s="97" t="s">
        <v>1148</v>
      </c>
      <c r="H209" s="97">
        <v>88.0</v>
      </c>
      <c r="I209" s="97" t="s">
        <v>509</v>
      </c>
      <c r="J209" s="97">
        <v>5.0</v>
      </c>
      <c r="K209" s="97" t="s">
        <v>219</v>
      </c>
      <c r="L209" s="97" t="s">
        <v>220</v>
      </c>
      <c r="M209" s="97" t="s">
        <v>221</v>
      </c>
      <c r="N209" s="97">
        <v>1.0</v>
      </c>
      <c r="O209" s="97" t="s">
        <v>268</v>
      </c>
      <c r="P209" s="97" t="s">
        <v>269</v>
      </c>
      <c r="Q209" s="97" t="s">
        <v>235</v>
      </c>
      <c r="R209" s="97">
        <v>99.0</v>
      </c>
      <c r="S209" s="98"/>
      <c r="T209" s="98"/>
      <c r="U209" s="96">
        <v>1.0</v>
      </c>
      <c r="V209" s="96">
        <v>0.0</v>
      </c>
      <c r="W209" s="96">
        <v>1.0</v>
      </c>
      <c r="X209" s="96">
        <v>0.0</v>
      </c>
      <c r="Y209" s="96">
        <v>0.0</v>
      </c>
      <c r="Z209" s="96">
        <v>0.0</v>
      </c>
      <c r="AA209" s="97" t="s">
        <v>1148</v>
      </c>
      <c r="AB209" s="98"/>
      <c r="AC209" s="98"/>
      <c r="AD209" s="97" t="s">
        <v>622</v>
      </c>
      <c r="AE209" s="97" t="s">
        <v>343</v>
      </c>
      <c r="AF209" s="98"/>
      <c r="AG209" s="98"/>
      <c r="AH209" s="98"/>
      <c r="AI209" s="98"/>
      <c r="AJ209" s="98"/>
      <c r="AK209" s="98"/>
      <c r="AL209" s="98"/>
      <c r="AM209" s="98"/>
      <c r="AN209" s="97" t="s">
        <v>623</v>
      </c>
      <c r="AO209" s="97">
        <v>82940.0</v>
      </c>
      <c r="AP209" s="97" t="s">
        <v>248</v>
      </c>
      <c r="AQ209" s="97">
        <v>1.0</v>
      </c>
      <c r="AR209" s="98"/>
      <c r="AS209" s="98"/>
      <c r="AT209" s="98"/>
      <c r="AU209" s="98"/>
      <c r="AV209" s="97" t="s">
        <v>229</v>
      </c>
      <c r="AW209" s="98"/>
      <c r="AX209" s="99">
        <v>27791.0</v>
      </c>
      <c r="AY209" s="98"/>
      <c r="AZ209" s="98"/>
      <c r="BA209" s="98"/>
      <c r="BB209" s="98"/>
      <c r="BC209" s="98"/>
      <c r="BD209" s="98"/>
      <c r="BE209" s="98"/>
      <c r="BF209" s="98"/>
      <c r="BG209" s="98"/>
      <c r="BH209" s="100">
        <v>-106621.0</v>
      </c>
      <c r="BI209" s="100">
        <v>23925.0</v>
      </c>
      <c r="BJ209" s="97" t="s">
        <v>230</v>
      </c>
      <c r="BK209" s="97" t="s">
        <v>231</v>
      </c>
      <c r="BL209" s="97" t="s">
        <v>232</v>
      </c>
      <c r="BM209" s="97">
        <v>1.0</v>
      </c>
      <c r="BN209" s="97" t="s">
        <v>233</v>
      </c>
      <c r="BO209" s="97">
        <v>5.0</v>
      </c>
      <c r="BP209" s="98"/>
      <c r="BQ209" s="98"/>
      <c r="BR209" s="97" t="s">
        <v>274</v>
      </c>
      <c r="BS209" s="97">
        <v>1.0</v>
      </c>
      <c r="BT209" s="97" t="s">
        <v>235</v>
      </c>
      <c r="BU209" s="97">
        <v>6.0</v>
      </c>
      <c r="BV209" s="97" t="s">
        <v>299</v>
      </c>
      <c r="BX209" s="97" t="s">
        <v>253</v>
      </c>
      <c r="BY209" s="99">
        <v>40742.0</v>
      </c>
      <c r="BZ209" s="98"/>
      <c r="CA209" s="98"/>
      <c r="CB209" s="97" t="s">
        <v>237</v>
      </c>
      <c r="CC209" s="97" t="s">
        <v>235</v>
      </c>
      <c r="CD209" s="98"/>
    </row>
    <row r="210" hidden="1">
      <c r="A210" s="96">
        <v>22865.0</v>
      </c>
      <c r="B210" s="97" t="s">
        <v>1149</v>
      </c>
      <c r="C210" s="97" t="s">
        <v>125</v>
      </c>
      <c r="D210" s="97">
        <v>25.0</v>
      </c>
      <c r="E210" s="97" t="s">
        <v>124</v>
      </c>
      <c r="F210" s="97">
        <v>16.0</v>
      </c>
      <c r="G210" s="97" t="s">
        <v>1150</v>
      </c>
      <c r="H210" s="97">
        <v>93.0</v>
      </c>
      <c r="I210" s="97" t="s">
        <v>509</v>
      </c>
      <c r="J210" s="97">
        <v>5.0</v>
      </c>
      <c r="K210" s="97" t="s">
        <v>219</v>
      </c>
      <c r="L210" s="97" t="s">
        <v>220</v>
      </c>
      <c r="M210" s="97" t="s">
        <v>221</v>
      </c>
      <c r="N210" s="97">
        <v>1.0</v>
      </c>
      <c r="O210" s="97" t="s">
        <v>268</v>
      </c>
      <c r="P210" s="97" t="s">
        <v>269</v>
      </c>
      <c r="Q210" s="97" t="s">
        <v>235</v>
      </c>
      <c r="R210" s="97">
        <v>99.0</v>
      </c>
      <c r="S210" s="98"/>
      <c r="T210" s="98"/>
      <c r="U210" s="96">
        <v>1.0</v>
      </c>
      <c r="V210" s="96">
        <v>0.0</v>
      </c>
      <c r="W210" s="96">
        <v>1.0</v>
      </c>
      <c r="X210" s="96">
        <v>0.0</v>
      </c>
      <c r="Y210" s="96">
        <v>0.0</v>
      </c>
      <c r="Z210" s="96">
        <v>0.0</v>
      </c>
      <c r="AA210" s="97" t="s">
        <v>1150</v>
      </c>
      <c r="AB210" s="98"/>
      <c r="AC210" s="98"/>
      <c r="AD210" s="97" t="s">
        <v>1151</v>
      </c>
      <c r="AF210" s="98"/>
      <c r="AG210" s="98"/>
      <c r="AH210" s="98"/>
      <c r="AI210" s="98"/>
      <c r="AJ210" s="98"/>
      <c r="AK210" s="98"/>
      <c r="AL210" s="98"/>
      <c r="AM210" s="98"/>
      <c r="AN210" s="97" t="s">
        <v>1152</v>
      </c>
      <c r="AO210" s="97">
        <v>82970.0</v>
      </c>
      <c r="AP210" s="97" t="s">
        <v>248</v>
      </c>
      <c r="AQ210" s="97">
        <v>1.0</v>
      </c>
      <c r="AR210" s="98"/>
      <c r="AS210" s="98"/>
      <c r="AT210" s="98"/>
      <c r="AU210" s="98"/>
      <c r="AV210" s="97" t="s">
        <v>229</v>
      </c>
      <c r="AW210" s="98"/>
      <c r="AX210" s="99">
        <v>32509.0</v>
      </c>
      <c r="AY210" s="98"/>
      <c r="AZ210" s="98"/>
      <c r="BA210" s="98"/>
      <c r="BB210" s="98"/>
      <c r="BC210" s="98"/>
      <c r="BD210" s="98"/>
      <c r="BE210" s="98"/>
      <c r="BF210" s="98"/>
      <c r="BG210" s="98"/>
      <c r="BH210" s="100">
        <v>-106423.0</v>
      </c>
      <c r="BI210" s="100">
        <v>238447.0</v>
      </c>
      <c r="BJ210" s="97" t="s">
        <v>230</v>
      </c>
      <c r="BK210" s="97" t="s">
        <v>231</v>
      </c>
      <c r="BL210" s="97" t="s">
        <v>232</v>
      </c>
      <c r="BM210" s="97">
        <v>1.0</v>
      </c>
      <c r="BN210" s="97" t="s">
        <v>233</v>
      </c>
      <c r="BO210" s="97">
        <v>5.0</v>
      </c>
      <c r="BP210" s="98"/>
      <c r="BQ210" s="98"/>
      <c r="BR210" s="97" t="s">
        <v>274</v>
      </c>
      <c r="BS210" s="97">
        <v>1.0</v>
      </c>
      <c r="BT210" s="97" t="s">
        <v>235</v>
      </c>
      <c r="BU210" s="97">
        <v>6.0</v>
      </c>
      <c r="BV210" s="97" t="s">
        <v>299</v>
      </c>
      <c r="BX210" s="97" t="s">
        <v>253</v>
      </c>
      <c r="BY210" s="99">
        <v>40742.0</v>
      </c>
      <c r="BZ210" s="98"/>
      <c r="CA210" s="98"/>
      <c r="CB210" s="97" t="s">
        <v>237</v>
      </c>
      <c r="CC210" s="97" t="s">
        <v>235</v>
      </c>
      <c r="CD210" s="98"/>
    </row>
    <row r="211" hidden="1">
      <c r="A211" s="96">
        <v>22866.0</v>
      </c>
      <c r="B211" s="97" t="s">
        <v>1153</v>
      </c>
      <c r="C211" s="97" t="s">
        <v>125</v>
      </c>
      <c r="D211" s="97">
        <v>25.0</v>
      </c>
      <c r="E211" s="97" t="s">
        <v>124</v>
      </c>
      <c r="F211" s="97">
        <v>16.0</v>
      </c>
      <c r="G211" s="97" t="s">
        <v>1154</v>
      </c>
      <c r="H211" s="97">
        <v>117.0</v>
      </c>
      <c r="I211" s="97" t="s">
        <v>509</v>
      </c>
      <c r="J211" s="97">
        <v>5.0</v>
      </c>
      <c r="K211" s="97" t="s">
        <v>219</v>
      </c>
      <c r="L211" s="97" t="s">
        <v>220</v>
      </c>
      <c r="M211" s="97" t="s">
        <v>221</v>
      </c>
      <c r="N211" s="97">
        <v>1.0</v>
      </c>
      <c r="O211" s="97" t="s">
        <v>268</v>
      </c>
      <c r="P211" s="97" t="s">
        <v>269</v>
      </c>
      <c r="Q211" s="97" t="s">
        <v>235</v>
      </c>
      <c r="R211" s="97">
        <v>99.0</v>
      </c>
      <c r="S211" s="98"/>
      <c r="T211" s="98"/>
      <c r="U211" s="96">
        <v>1.0</v>
      </c>
      <c r="V211" s="96">
        <v>0.0</v>
      </c>
      <c r="W211" s="96">
        <v>1.0</v>
      </c>
      <c r="X211" s="96">
        <v>0.0</v>
      </c>
      <c r="Y211" s="96">
        <v>0.0</v>
      </c>
      <c r="Z211" s="96">
        <v>0.0</v>
      </c>
      <c r="AA211" s="97" t="s">
        <v>1154</v>
      </c>
      <c r="AB211" s="97">
        <v>5.0</v>
      </c>
      <c r="AC211" s="97" t="s">
        <v>243</v>
      </c>
      <c r="AD211" s="97" t="s">
        <v>755</v>
      </c>
      <c r="AE211" s="97" t="s">
        <v>290</v>
      </c>
      <c r="AF211" s="97" t="s">
        <v>291</v>
      </c>
      <c r="AG211" s="97">
        <v>27.0</v>
      </c>
      <c r="AH211" s="97" t="s">
        <v>467</v>
      </c>
      <c r="AI211" s="97" t="s">
        <v>1154</v>
      </c>
      <c r="AJ211" s="98"/>
      <c r="AK211" s="97" t="s">
        <v>291</v>
      </c>
      <c r="AL211" s="98"/>
      <c r="AM211" s="97" t="s">
        <v>291</v>
      </c>
      <c r="AN211" s="97" t="s">
        <v>1155</v>
      </c>
      <c r="AO211" s="97">
        <v>82960.0</v>
      </c>
      <c r="AP211" s="97" t="s">
        <v>248</v>
      </c>
      <c r="AQ211" s="97">
        <v>1.0</v>
      </c>
      <c r="AR211" s="98"/>
      <c r="AS211" s="98"/>
      <c r="AT211" s="98"/>
      <c r="AU211" s="98"/>
      <c r="AV211" s="97" t="s">
        <v>229</v>
      </c>
      <c r="AW211" s="98"/>
      <c r="AX211" s="99">
        <v>27820.0</v>
      </c>
      <c r="AY211" s="98"/>
      <c r="AZ211" s="98"/>
      <c r="BA211" s="98"/>
      <c r="BB211" s="98"/>
      <c r="BC211" s="98"/>
      <c r="BD211" s="98"/>
      <c r="BE211" s="98"/>
      <c r="BF211" s="98"/>
      <c r="BG211" s="98"/>
      <c r="BH211" s="100">
        <v>-1066595.0</v>
      </c>
      <c r="BI211" s="100">
        <v>238328.0</v>
      </c>
      <c r="BJ211" s="97" t="s">
        <v>230</v>
      </c>
      <c r="BK211" s="97" t="s">
        <v>231</v>
      </c>
      <c r="BL211" s="97" t="s">
        <v>232</v>
      </c>
      <c r="BM211" s="97">
        <v>1.0</v>
      </c>
      <c r="BN211" s="97" t="s">
        <v>233</v>
      </c>
      <c r="BO211" s="97">
        <v>5.0</v>
      </c>
      <c r="BP211" s="98"/>
      <c r="BQ211" s="98"/>
      <c r="BR211" s="97" t="s">
        <v>274</v>
      </c>
      <c r="BS211" s="97">
        <v>1.0</v>
      </c>
      <c r="BT211" s="97" t="s">
        <v>235</v>
      </c>
      <c r="BU211" s="97">
        <v>6.0</v>
      </c>
      <c r="BV211" s="97" t="s">
        <v>328</v>
      </c>
      <c r="BX211" s="97" t="s">
        <v>253</v>
      </c>
      <c r="BY211" s="99">
        <v>40742.0</v>
      </c>
      <c r="BZ211" s="98"/>
      <c r="CA211" s="98"/>
      <c r="CB211" s="97" t="s">
        <v>237</v>
      </c>
      <c r="CC211" s="97" t="s">
        <v>235</v>
      </c>
      <c r="CD211" s="98"/>
    </row>
    <row r="212" hidden="1">
      <c r="A212" s="96">
        <v>22867.0</v>
      </c>
      <c r="B212" s="97" t="s">
        <v>1156</v>
      </c>
      <c r="C212" s="97" t="s">
        <v>125</v>
      </c>
      <c r="D212" s="97">
        <v>25.0</v>
      </c>
      <c r="E212" s="97" t="s">
        <v>124</v>
      </c>
      <c r="F212" s="97">
        <v>16.0</v>
      </c>
      <c r="G212" s="97" t="s">
        <v>737</v>
      </c>
      <c r="H212" s="97">
        <v>151.0</v>
      </c>
      <c r="I212" s="97" t="s">
        <v>509</v>
      </c>
      <c r="J212" s="97">
        <v>5.0</v>
      </c>
      <c r="K212" s="97" t="s">
        <v>219</v>
      </c>
      <c r="L212" s="97" t="s">
        <v>220</v>
      </c>
      <c r="M212" s="97" t="s">
        <v>221</v>
      </c>
      <c r="N212" s="97">
        <v>1.0</v>
      </c>
      <c r="O212" s="97" t="s">
        <v>268</v>
      </c>
      <c r="P212" s="97" t="s">
        <v>269</v>
      </c>
      <c r="Q212" s="97" t="s">
        <v>235</v>
      </c>
      <c r="R212" s="97">
        <v>99.0</v>
      </c>
      <c r="S212" s="98"/>
      <c r="T212" s="98"/>
      <c r="U212" s="96">
        <v>1.0</v>
      </c>
      <c r="V212" s="96">
        <v>0.0</v>
      </c>
      <c r="W212" s="96">
        <v>1.0</v>
      </c>
      <c r="X212" s="96">
        <v>0.0</v>
      </c>
      <c r="Y212" s="96">
        <v>0.0</v>
      </c>
      <c r="Z212" s="96">
        <v>0.0</v>
      </c>
      <c r="AA212" s="97" t="s">
        <v>737</v>
      </c>
      <c r="AB212" s="98"/>
      <c r="AC212" s="98"/>
      <c r="AD212" s="97" t="s">
        <v>1157</v>
      </c>
      <c r="AE212" s="97" t="s">
        <v>343</v>
      </c>
      <c r="AF212" s="98"/>
      <c r="AG212" s="98"/>
      <c r="AH212" s="98"/>
      <c r="AI212" s="98"/>
      <c r="AJ212" s="98"/>
      <c r="AK212" s="98"/>
      <c r="AL212" s="98"/>
      <c r="AM212" s="98"/>
      <c r="AN212" s="97" t="s">
        <v>1158</v>
      </c>
      <c r="AO212" s="97">
        <v>82971.0</v>
      </c>
      <c r="AP212" s="97" t="s">
        <v>248</v>
      </c>
      <c r="AQ212" s="97">
        <v>1.0</v>
      </c>
      <c r="AR212" s="98"/>
      <c r="AS212" s="98"/>
      <c r="AT212" s="98"/>
      <c r="AU212" s="98"/>
      <c r="AV212" s="97" t="s">
        <v>229</v>
      </c>
      <c r="AW212" s="98"/>
      <c r="AX212" s="99">
        <v>28369.0</v>
      </c>
      <c r="AY212" s="98"/>
      <c r="AZ212" s="98"/>
      <c r="BA212" s="98"/>
      <c r="BB212" s="98"/>
      <c r="BC212" s="98"/>
      <c r="BD212" s="98"/>
      <c r="BE212" s="98"/>
      <c r="BF212" s="98"/>
      <c r="BG212" s="98"/>
      <c r="BH212" s="100">
        <v>-106509.0</v>
      </c>
      <c r="BI212" s="97" t="s">
        <v>1159</v>
      </c>
      <c r="BJ212" s="97" t="s">
        <v>230</v>
      </c>
      <c r="BK212" s="97" t="s">
        <v>231</v>
      </c>
      <c r="BL212" s="97" t="s">
        <v>232</v>
      </c>
      <c r="BM212" s="97">
        <v>1.0</v>
      </c>
      <c r="BN212" s="97" t="s">
        <v>250</v>
      </c>
      <c r="BO212" s="97">
        <v>1.0</v>
      </c>
      <c r="BP212" s="97" t="s">
        <v>284</v>
      </c>
      <c r="BQ212" s="97" t="s">
        <v>285</v>
      </c>
      <c r="BR212" s="97" t="s">
        <v>274</v>
      </c>
      <c r="BS212" s="97">
        <v>1.0</v>
      </c>
      <c r="BT212" s="97" t="s">
        <v>235</v>
      </c>
      <c r="BU212" s="97">
        <v>6.0</v>
      </c>
      <c r="BV212" s="97" t="s">
        <v>449</v>
      </c>
      <c r="BX212" s="97" t="s">
        <v>253</v>
      </c>
      <c r="BY212" s="99">
        <v>40742.0</v>
      </c>
      <c r="BZ212" s="98"/>
      <c r="CA212" s="98"/>
      <c r="CB212" s="97" t="s">
        <v>237</v>
      </c>
      <c r="CC212" s="97" t="s">
        <v>235</v>
      </c>
      <c r="CD212" s="98"/>
    </row>
    <row r="213" hidden="1">
      <c r="A213" s="96">
        <v>22868.0</v>
      </c>
      <c r="B213" s="97" t="s">
        <v>1160</v>
      </c>
      <c r="C213" s="97" t="s">
        <v>125</v>
      </c>
      <c r="D213" s="97">
        <v>25.0</v>
      </c>
      <c r="E213" s="97" t="s">
        <v>124</v>
      </c>
      <c r="F213" s="97">
        <v>16.0</v>
      </c>
      <c r="G213" s="97" t="s">
        <v>1161</v>
      </c>
      <c r="H213" s="97">
        <v>152.0</v>
      </c>
      <c r="I213" s="97" t="s">
        <v>509</v>
      </c>
      <c r="J213" s="97">
        <v>5.0</v>
      </c>
      <c r="K213" s="97" t="s">
        <v>219</v>
      </c>
      <c r="L213" s="97" t="s">
        <v>220</v>
      </c>
      <c r="M213" s="97" t="s">
        <v>221</v>
      </c>
      <c r="N213" s="97">
        <v>1.0</v>
      </c>
      <c r="O213" s="97" t="s">
        <v>268</v>
      </c>
      <c r="P213" s="97" t="s">
        <v>269</v>
      </c>
      <c r="Q213" s="97" t="s">
        <v>235</v>
      </c>
      <c r="R213" s="97">
        <v>99.0</v>
      </c>
      <c r="S213" s="98"/>
      <c r="T213" s="98"/>
      <c r="U213" s="96">
        <v>1.0</v>
      </c>
      <c r="V213" s="96">
        <v>0.0</v>
      </c>
      <c r="W213" s="96">
        <v>1.0</v>
      </c>
      <c r="X213" s="96">
        <v>0.0</v>
      </c>
      <c r="Y213" s="96">
        <v>0.0</v>
      </c>
      <c r="Z213" s="96">
        <v>0.0</v>
      </c>
      <c r="AA213" s="97" t="s">
        <v>1161</v>
      </c>
      <c r="AB213" s="98"/>
      <c r="AC213" s="98"/>
      <c r="AD213" s="97" t="s">
        <v>1162</v>
      </c>
      <c r="AF213" s="98"/>
      <c r="AG213" s="98"/>
      <c r="AH213" s="98"/>
      <c r="AI213" s="98"/>
      <c r="AJ213" s="98"/>
      <c r="AK213" s="98"/>
      <c r="AL213" s="98"/>
      <c r="AM213" s="98"/>
      <c r="AN213" s="97" t="s">
        <v>1163</v>
      </c>
      <c r="AO213" s="97">
        <v>82909.0</v>
      </c>
      <c r="AP213" s="97" t="s">
        <v>248</v>
      </c>
      <c r="AQ213" s="97">
        <v>1.0</v>
      </c>
      <c r="AR213" s="98"/>
      <c r="AS213" s="98"/>
      <c r="AT213" s="98"/>
      <c r="AU213" s="98"/>
      <c r="AV213" s="97" t="s">
        <v>229</v>
      </c>
      <c r="AW213" s="98"/>
      <c r="AX213" s="99">
        <v>29007.0</v>
      </c>
      <c r="AY213" s="98"/>
      <c r="AZ213" s="98"/>
      <c r="BA213" s="98"/>
      <c r="BB213" s="98"/>
      <c r="BC213" s="98"/>
      <c r="BD213" s="98"/>
      <c r="BE213" s="98"/>
      <c r="BF213" s="98"/>
      <c r="BG213" s="98"/>
      <c r="BH213" s="100">
        <v>-106324.0</v>
      </c>
      <c r="BI213" s="100">
        <v>238789.0</v>
      </c>
      <c r="BJ213" s="97" t="s">
        <v>230</v>
      </c>
      <c r="BK213" s="97" t="s">
        <v>231</v>
      </c>
      <c r="BL213" s="97" t="s">
        <v>232</v>
      </c>
      <c r="BM213" s="97">
        <v>1.0</v>
      </c>
      <c r="BN213" s="97" t="s">
        <v>233</v>
      </c>
      <c r="BO213" s="97">
        <v>5.0</v>
      </c>
      <c r="BP213" s="98"/>
      <c r="BQ213" s="98"/>
      <c r="BR213" s="97" t="s">
        <v>274</v>
      </c>
      <c r="BS213" s="97">
        <v>1.0</v>
      </c>
      <c r="BT213" s="97" t="s">
        <v>235</v>
      </c>
      <c r="BU213" s="97">
        <v>6.0</v>
      </c>
      <c r="BV213" s="97" t="s">
        <v>328</v>
      </c>
      <c r="BX213" s="97" t="s">
        <v>253</v>
      </c>
      <c r="BY213" s="99">
        <v>40742.0</v>
      </c>
      <c r="BZ213" s="98"/>
      <c r="CA213" s="98"/>
      <c r="CB213" s="97" t="s">
        <v>237</v>
      </c>
      <c r="CC213" s="97" t="s">
        <v>235</v>
      </c>
      <c r="CD213" s="98"/>
    </row>
    <row r="214" hidden="1">
      <c r="A214" s="96">
        <v>22869.0</v>
      </c>
      <c r="B214" s="97" t="s">
        <v>1164</v>
      </c>
      <c r="C214" s="97" t="s">
        <v>125</v>
      </c>
      <c r="D214" s="97">
        <v>25.0</v>
      </c>
      <c r="E214" s="97" t="s">
        <v>125</v>
      </c>
      <c r="F214" s="97">
        <v>17.0</v>
      </c>
      <c r="G214" s="97" t="s">
        <v>1165</v>
      </c>
      <c r="H214" s="97">
        <v>1.0</v>
      </c>
      <c r="I214" s="97" t="s">
        <v>119</v>
      </c>
      <c r="J214" s="97">
        <v>2.0</v>
      </c>
      <c r="K214" s="97" t="s">
        <v>219</v>
      </c>
      <c r="L214" s="97" t="s">
        <v>220</v>
      </c>
      <c r="M214" s="97" t="s">
        <v>239</v>
      </c>
      <c r="N214" s="97">
        <v>2.0</v>
      </c>
      <c r="O214" s="97" t="s">
        <v>357</v>
      </c>
      <c r="P214" s="97" t="s">
        <v>358</v>
      </c>
      <c r="Q214" s="97" t="s">
        <v>235</v>
      </c>
      <c r="R214" s="97">
        <v>99.0</v>
      </c>
      <c r="S214" s="98"/>
      <c r="T214" s="98"/>
      <c r="U214" s="96">
        <v>4.0</v>
      </c>
      <c r="V214" s="96">
        <v>0.0</v>
      </c>
      <c r="W214" s="96">
        <v>4.0</v>
      </c>
      <c r="X214" s="96">
        <v>15.0</v>
      </c>
      <c r="Y214" s="96">
        <v>0.0</v>
      </c>
      <c r="Z214" s="96">
        <v>15.0</v>
      </c>
      <c r="AA214" s="97" t="s">
        <v>1166</v>
      </c>
      <c r="AD214" s="97" t="s">
        <v>1109</v>
      </c>
      <c r="AE214" s="97">
        <v>898.0</v>
      </c>
      <c r="AF214" s="98"/>
      <c r="AG214" s="98"/>
      <c r="AH214" s="98"/>
      <c r="AI214" s="97" t="s">
        <v>1167</v>
      </c>
      <c r="AJ214" s="98"/>
      <c r="AK214" s="98"/>
      <c r="AL214" s="98"/>
      <c r="AM214" s="98"/>
      <c r="AN214" s="97" t="s">
        <v>1168</v>
      </c>
      <c r="AO214" s="97">
        <v>81900.0</v>
      </c>
      <c r="AP214" s="97" t="s">
        <v>248</v>
      </c>
      <c r="AQ214" s="97">
        <v>1.0</v>
      </c>
      <c r="AR214" s="98"/>
      <c r="AS214" s="98"/>
      <c r="AT214" s="98"/>
      <c r="AU214" s="98"/>
      <c r="AV214" s="97" t="s">
        <v>229</v>
      </c>
      <c r="AW214" s="98"/>
      <c r="AX214" s="99">
        <v>36465.0</v>
      </c>
      <c r="AY214" s="98"/>
      <c r="AZ214" s="98"/>
      <c r="BA214" s="98"/>
      <c r="BB214" s="98"/>
      <c r="BC214" s="98"/>
      <c r="BD214" s="98"/>
      <c r="BE214" s="98"/>
      <c r="BF214" s="98"/>
      <c r="BG214" s="98"/>
      <c r="BH214" s="100">
        <v>-1.08229774776955E16</v>
      </c>
      <c r="BI214" s="100">
        <v>2.5816798722911E15</v>
      </c>
      <c r="BJ214" s="97" t="s">
        <v>230</v>
      </c>
      <c r="BK214" s="97" t="s">
        <v>231</v>
      </c>
      <c r="BL214" s="97" t="s">
        <v>249</v>
      </c>
      <c r="BM214" s="97">
        <v>2.0</v>
      </c>
      <c r="BN214" s="97" t="s">
        <v>233</v>
      </c>
      <c r="BO214" s="97">
        <v>5.0</v>
      </c>
      <c r="BP214" s="98"/>
      <c r="BQ214" s="98"/>
      <c r="BR214" s="97" t="s">
        <v>234</v>
      </c>
      <c r="BS214" s="97">
        <v>2.0</v>
      </c>
      <c r="BT214" s="97" t="s">
        <v>235</v>
      </c>
      <c r="BU214" s="97">
        <v>6.0</v>
      </c>
      <c r="BV214" s="98"/>
      <c r="BW214" s="98"/>
      <c r="BX214" s="97" t="s">
        <v>253</v>
      </c>
      <c r="BY214" s="99">
        <v>40700.0</v>
      </c>
      <c r="BZ214" s="98"/>
      <c r="CA214" s="98"/>
      <c r="CB214" s="97" t="s">
        <v>237</v>
      </c>
      <c r="CC214" s="97" t="s">
        <v>235</v>
      </c>
      <c r="CD214" s="98"/>
    </row>
    <row r="215" hidden="1">
      <c r="A215" s="96">
        <v>22870.0</v>
      </c>
      <c r="B215" s="97" t="s">
        <v>1169</v>
      </c>
      <c r="C215" s="97" t="s">
        <v>125</v>
      </c>
      <c r="D215" s="97">
        <v>25.0</v>
      </c>
      <c r="E215" s="97" t="s">
        <v>125</v>
      </c>
      <c r="F215" s="97">
        <v>17.0</v>
      </c>
      <c r="G215" s="97" t="s">
        <v>1165</v>
      </c>
      <c r="H215" s="97">
        <v>1.0</v>
      </c>
      <c r="I215" s="97" t="s">
        <v>119</v>
      </c>
      <c r="J215" s="97">
        <v>2.0</v>
      </c>
      <c r="K215" s="97" t="s">
        <v>219</v>
      </c>
      <c r="L215" s="97" t="s">
        <v>220</v>
      </c>
      <c r="M215" s="97" t="s">
        <v>221</v>
      </c>
      <c r="N215" s="97">
        <v>1.0</v>
      </c>
      <c r="O215" s="97" t="s">
        <v>668</v>
      </c>
      <c r="P215" s="97" t="s">
        <v>669</v>
      </c>
      <c r="Q215" s="97" t="s">
        <v>235</v>
      </c>
      <c r="R215" s="97">
        <v>99.0</v>
      </c>
      <c r="S215" s="98"/>
      <c r="T215" s="98"/>
      <c r="U215" s="96">
        <v>4.0</v>
      </c>
      <c r="V215" s="96">
        <v>0.0</v>
      </c>
      <c r="W215" s="96">
        <v>4.0</v>
      </c>
      <c r="X215" s="96">
        <v>0.0</v>
      </c>
      <c r="Y215" s="96">
        <v>0.0</v>
      </c>
      <c r="Z215" s="96">
        <v>0.0</v>
      </c>
      <c r="AA215" s="97" t="s">
        <v>1165</v>
      </c>
      <c r="AB215" s="98"/>
      <c r="AC215" s="98"/>
      <c r="AD215" s="97" t="s">
        <v>1109</v>
      </c>
      <c r="AE215" s="97">
        <v>898.0</v>
      </c>
      <c r="AF215" s="98"/>
      <c r="AG215" s="98"/>
      <c r="AH215" s="98"/>
      <c r="AI215" s="97" t="s">
        <v>1167</v>
      </c>
      <c r="AJ215" s="98"/>
      <c r="AK215" s="98"/>
      <c r="AL215" s="98"/>
      <c r="AM215" s="98"/>
      <c r="AN215" s="97" t="s">
        <v>1170</v>
      </c>
      <c r="AO215" s="97">
        <v>81900.0</v>
      </c>
      <c r="AP215" s="97" t="s">
        <v>248</v>
      </c>
      <c r="AQ215" s="97">
        <v>1.0</v>
      </c>
      <c r="AR215" s="98"/>
      <c r="AS215" s="98"/>
      <c r="AT215" s="98"/>
      <c r="AU215" s="98"/>
      <c r="AV215" s="97" t="s">
        <v>229</v>
      </c>
      <c r="AW215" s="98"/>
      <c r="AX215" s="99">
        <v>23071.0</v>
      </c>
      <c r="AY215" s="98"/>
      <c r="AZ215" s="98"/>
      <c r="BA215" s="98"/>
      <c r="BB215" s="98"/>
      <c r="BC215" s="98"/>
      <c r="BD215" s="98"/>
      <c r="BE215" s="98"/>
      <c r="BF215" s="98"/>
      <c r="BG215" s="98"/>
      <c r="BH215" s="100">
        <v>-108225.0</v>
      </c>
      <c r="BI215" s="100">
        <v>258201.0</v>
      </c>
      <c r="BJ215" s="97" t="s">
        <v>230</v>
      </c>
      <c r="BK215" s="97" t="s">
        <v>231</v>
      </c>
      <c r="BL215" s="97" t="s">
        <v>232</v>
      </c>
      <c r="BM215" s="97">
        <v>1.0</v>
      </c>
      <c r="BN215" s="97" t="s">
        <v>233</v>
      </c>
      <c r="BO215" s="97">
        <v>5.0</v>
      </c>
      <c r="BP215" s="98"/>
      <c r="BQ215" s="98"/>
      <c r="BR215" s="97" t="s">
        <v>234</v>
      </c>
      <c r="BS215" s="97">
        <v>2.0</v>
      </c>
      <c r="BT215" s="97" t="s">
        <v>235</v>
      </c>
      <c r="BU215" s="97">
        <v>6.0</v>
      </c>
      <c r="BV215" s="97" t="s">
        <v>265</v>
      </c>
      <c r="BX215" s="97" t="s">
        <v>253</v>
      </c>
      <c r="BY215" s="99">
        <v>42429.0</v>
      </c>
      <c r="BZ215" s="98"/>
      <c r="CA215" s="98"/>
      <c r="CB215" s="97" t="s">
        <v>237</v>
      </c>
      <c r="CC215" s="97" t="s">
        <v>235</v>
      </c>
      <c r="CD215" s="98"/>
    </row>
    <row r="216" hidden="1">
      <c r="A216" s="96">
        <v>22871.0</v>
      </c>
      <c r="B216" s="97" t="s">
        <v>1171</v>
      </c>
      <c r="C216" s="97" t="s">
        <v>125</v>
      </c>
      <c r="D216" s="97">
        <v>25.0</v>
      </c>
      <c r="E216" s="97" t="s">
        <v>125</v>
      </c>
      <c r="F216" s="97">
        <v>17.0</v>
      </c>
      <c r="G216" s="97" t="s">
        <v>1172</v>
      </c>
      <c r="H216" s="97">
        <v>1557.0</v>
      </c>
      <c r="I216" s="97" t="s">
        <v>119</v>
      </c>
      <c r="J216" s="97">
        <v>2.0</v>
      </c>
      <c r="K216" s="97" t="s">
        <v>219</v>
      </c>
      <c r="L216" s="97" t="s">
        <v>220</v>
      </c>
      <c r="M216" s="97" t="s">
        <v>221</v>
      </c>
      <c r="N216" s="97">
        <v>1.0</v>
      </c>
      <c r="O216" s="97" t="s">
        <v>399</v>
      </c>
      <c r="P216" s="97" t="s">
        <v>400</v>
      </c>
      <c r="Q216" s="97" t="s">
        <v>235</v>
      </c>
      <c r="R216" s="97">
        <v>99.0</v>
      </c>
      <c r="S216" s="98"/>
      <c r="T216" s="98"/>
      <c r="U216" s="96">
        <v>0.0</v>
      </c>
      <c r="V216" s="96">
        <v>0.0</v>
      </c>
      <c r="W216" s="96">
        <v>0.0</v>
      </c>
      <c r="X216" s="96">
        <v>0.0</v>
      </c>
      <c r="Y216" s="96">
        <v>0.0</v>
      </c>
      <c r="Z216" s="96">
        <v>0.0</v>
      </c>
      <c r="AA216" s="97" t="s">
        <v>1173</v>
      </c>
      <c r="AD216" s="97" t="s">
        <v>1174</v>
      </c>
      <c r="AG216" s="98"/>
      <c r="AH216" s="98"/>
      <c r="AI216" s="98"/>
      <c r="AJ216" s="98"/>
      <c r="AK216" s="98"/>
      <c r="AL216" s="98"/>
      <c r="AM216" s="98"/>
      <c r="AN216" s="97" t="s">
        <v>1175</v>
      </c>
      <c r="AO216" s="97">
        <v>81900.0</v>
      </c>
      <c r="AP216" s="97" t="s">
        <v>248</v>
      </c>
      <c r="AQ216" s="97">
        <v>1.0</v>
      </c>
      <c r="AR216" s="98"/>
      <c r="AS216" s="98"/>
      <c r="AT216" s="98"/>
      <c r="AU216" s="98"/>
      <c r="AV216" s="97" t="s">
        <v>229</v>
      </c>
      <c r="AW216" s="98"/>
      <c r="AX216" s="99">
        <v>36161.0</v>
      </c>
      <c r="AY216" s="97" t="s">
        <v>405</v>
      </c>
      <c r="AZ216" s="97" t="s">
        <v>405</v>
      </c>
      <c r="BA216" s="97" t="s">
        <v>405</v>
      </c>
      <c r="BB216" s="97" t="s">
        <v>406</v>
      </c>
      <c r="BC216" s="97" t="s">
        <v>407</v>
      </c>
      <c r="BD216" s="97" t="s">
        <v>408</v>
      </c>
      <c r="BE216" s="97" t="s">
        <v>409</v>
      </c>
      <c r="BF216" s="97" t="s">
        <v>410</v>
      </c>
      <c r="BG216" s="97">
        <v>0.0</v>
      </c>
      <c r="BH216" s="100">
        <v>-108331.0</v>
      </c>
      <c r="BI216" s="100">
        <v>261578.0</v>
      </c>
      <c r="BJ216" s="97" t="s">
        <v>230</v>
      </c>
      <c r="BK216" s="97" t="s">
        <v>231</v>
      </c>
      <c r="BL216" s="97" t="s">
        <v>232</v>
      </c>
      <c r="BM216" s="97">
        <v>1.0</v>
      </c>
      <c r="BN216" s="97" t="s">
        <v>233</v>
      </c>
      <c r="BO216" s="97">
        <v>5.0</v>
      </c>
      <c r="BP216" s="98"/>
      <c r="BQ216" s="98"/>
      <c r="BR216" s="97" t="s">
        <v>274</v>
      </c>
      <c r="BS216" s="97">
        <v>1.0</v>
      </c>
      <c r="BT216" s="97" t="s">
        <v>235</v>
      </c>
      <c r="BU216" s="97">
        <v>6.0</v>
      </c>
      <c r="BV216" s="98"/>
      <c r="BW216" s="98"/>
      <c r="BX216" s="97" t="s">
        <v>253</v>
      </c>
      <c r="BY216" s="99">
        <v>39463.0</v>
      </c>
      <c r="BZ216" s="98"/>
      <c r="CA216" s="98"/>
      <c r="CB216" s="97" t="s">
        <v>237</v>
      </c>
      <c r="CC216" s="97" t="s">
        <v>235</v>
      </c>
      <c r="CD216" s="98"/>
    </row>
    <row r="217" hidden="1">
      <c r="A217" s="96">
        <v>22872.0</v>
      </c>
      <c r="B217" s="97" t="s">
        <v>1176</v>
      </c>
      <c r="C217" s="97" t="s">
        <v>125</v>
      </c>
      <c r="D217" s="97">
        <v>25.0</v>
      </c>
      <c r="E217" s="97" t="s">
        <v>125</v>
      </c>
      <c r="F217" s="97">
        <v>17.0</v>
      </c>
      <c r="G217" s="97" t="s">
        <v>1177</v>
      </c>
      <c r="H217" s="97">
        <v>447.0</v>
      </c>
      <c r="I217" s="97" t="s">
        <v>119</v>
      </c>
      <c r="J217" s="97">
        <v>2.0</v>
      </c>
      <c r="K217" s="97" t="s">
        <v>219</v>
      </c>
      <c r="L217" s="97" t="s">
        <v>220</v>
      </c>
      <c r="M217" s="97" t="s">
        <v>221</v>
      </c>
      <c r="N217" s="97">
        <v>1.0</v>
      </c>
      <c r="O217" s="97" t="s">
        <v>399</v>
      </c>
      <c r="P217" s="97" t="s">
        <v>400</v>
      </c>
      <c r="Q217" s="97" t="s">
        <v>235</v>
      </c>
      <c r="R217" s="97">
        <v>99.0</v>
      </c>
      <c r="S217" s="98"/>
      <c r="T217" s="98"/>
      <c r="U217" s="96">
        <v>0.0</v>
      </c>
      <c r="V217" s="96">
        <v>0.0</v>
      </c>
      <c r="W217" s="96">
        <v>0.0</v>
      </c>
      <c r="X217" s="96">
        <v>0.0</v>
      </c>
      <c r="Y217" s="96">
        <v>0.0</v>
      </c>
      <c r="Z217" s="96">
        <v>0.0</v>
      </c>
      <c r="AA217" s="97" t="s">
        <v>1178</v>
      </c>
      <c r="AD217" s="97" t="s">
        <v>1174</v>
      </c>
      <c r="AG217" s="98"/>
      <c r="AH217" s="98"/>
      <c r="AI217" s="98"/>
      <c r="AJ217" s="98"/>
      <c r="AK217" s="98"/>
      <c r="AL217" s="98"/>
      <c r="AM217" s="98"/>
      <c r="AN217" s="97" t="s">
        <v>1175</v>
      </c>
      <c r="AO217" s="97">
        <v>81900.0</v>
      </c>
      <c r="AP217" s="97" t="s">
        <v>248</v>
      </c>
      <c r="AQ217" s="97">
        <v>1.0</v>
      </c>
      <c r="AR217" s="98"/>
      <c r="AS217" s="98"/>
      <c r="AT217" s="98"/>
      <c r="AU217" s="98"/>
      <c r="AV217" s="97" t="s">
        <v>229</v>
      </c>
      <c r="AW217" s="98"/>
      <c r="AX217" s="99">
        <v>36161.0</v>
      </c>
      <c r="AY217" s="97" t="s">
        <v>405</v>
      </c>
      <c r="AZ217" s="97" t="s">
        <v>405</v>
      </c>
      <c r="BA217" s="97" t="s">
        <v>405</v>
      </c>
      <c r="BB217" s="97" t="s">
        <v>406</v>
      </c>
      <c r="BC217" s="97" t="s">
        <v>407</v>
      </c>
      <c r="BD217" s="97" t="s">
        <v>408</v>
      </c>
      <c r="BE217" s="97" t="s">
        <v>409</v>
      </c>
      <c r="BF217" s="97" t="s">
        <v>410</v>
      </c>
      <c r="BG217" s="97">
        <v>0.0</v>
      </c>
      <c r="BH217" s="100">
        <v>-107688.0</v>
      </c>
      <c r="BI217" s="100">
        <v>260133.0</v>
      </c>
      <c r="BJ217" s="97" t="s">
        <v>230</v>
      </c>
      <c r="BK217" s="97" t="s">
        <v>231</v>
      </c>
      <c r="BL217" s="97" t="s">
        <v>232</v>
      </c>
      <c r="BM217" s="97">
        <v>1.0</v>
      </c>
      <c r="BN217" s="97" t="s">
        <v>233</v>
      </c>
      <c r="BO217" s="97">
        <v>5.0</v>
      </c>
      <c r="BP217" s="98"/>
      <c r="BQ217" s="98"/>
      <c r="BR217" s="97" t="s">
        <v>274</v>
      </c>
      <c r="BS217" s="97">
        <v>1.0</v>
      </c>
      <c r="BT217" s="97" t="s">
        <v>235</v>
      </c>
      <c r="BU217" s="97">
        <v>6.0</v>
      </c>
      <c r="BV217" s="98"/>
      <c r="BW217" s="98"/>
      <c r="BX217" s="97" t="s">
        <v>253</v>
      </c>
      <c r="BY217" s="99">
        <v>39463.0</v>
      </c>
      <c r="BZ217" s="98"/>
      <c r="CA217" s="98"/>
      <c r="CB217" s="97" t="s">
        <v>237</v>
      </c>
      <c r="CC217" s="97" t="s">
        <v>235</v>
      </c>
      <c r="CD217" s="98"/>
    </row>
    <row r="218" hidden="1">
      <c r="A218" s="96">
        <v>22873.0</v>
      </c>
      <c r="B218" s="97" t="s">
        <v>1179</v>
      </c>
      <c r="C218" s="97" t="s">
        <v>125</v>
      </c>
      <c r="D218" s="97">
        <v>25.0</v>
      </c>
      <c r="E218" s="97" t="s">
        <v>125</v>
      </c>
      <c r="F218" s="97">
        <v>17.0</v>
      </c>
      <c r="G218" s="97" t="s">
        <v>1180</v>
      </c>
      <c r="H218" s="97">
        <v>1119.0</v>
      </c>
      <c r="I218" s="97" t="s">
        <v>119</v>
      </c>
      <c r="J218" s="97">
        <v>2.0</v>
      </c>
      <c r="K218" s="97" t="s">
        <v>219</v>
      </c>
      <c r="L218" s="97" t="s">
        <v>220</v>
      </c>
      <c r="M218" s="97" t="s">
        <v>221</v>
      </c>
      <c r="N218" s="97">
        <v>1.0</v>
      </c>
      <c r="O218" s="97" t="s">
        <v>399</v>
      </c>
      <c r="P218" s="97" t="s">
        <v>400</v>
      </c>
      <c r="Q218" s="97" t="s">
        <v>235</v>
      </c>
      <c r="R218" s="97">
        <v>99.0</v>
      </c>
      <c r="S218" s="98"/>
      <c r="T218" s="98"/>
      <c r="U218" s="96">
        <v>0.0</v>
      </c>
      <c r="V218" s="96">
        <v>0.0</v>
      </c>
      <c r="W218" s="96">
        <v>0.0</v>
      </c>
      <c r="X218" s="96">
        <v>0.0</v>
      </c>
      <c r="Y218" s="96">
        <v>0.0</v>
      </c>
      <c r="Z218" s="96">
        <v>0.0</v>
      </c>
      <c r="AA218" s="97" t="s">
        <v>1181</v>
      </c>
      <c r="AC218" s="98"/>
      <c r="AD218" s="97" t="s">
        <v>1174</v>
      </c>
      <c r="AG218" s="98"/>
      <c r="AH218" s="98"/>
      <c r="AI218" s="98"/>
      <c r="AJ218" s="98"/>
      <c r="AK218" s="98"/>
      <c r="AL218" s="98"/>
      <c r="AM218" s="98"/>
      <c r="AN218" s="97" t="s">
        <v>1175</v>
      </c>
      <c r="AO218" s="97">
        <v>81900.0</v>
      </c>
      <c r="AP218" s="97" t="s">
        <v>248</v>
      </c>
      <c r="AQ218" s="97">
        <v>1.0</v>
      </c>
      <c r="AR218" s="98"/>
      <c r="AS218" s="98"/>
      <c r="AT218" s="98"/>
      <c r="AU218" s="98"/>
      <c r="AV218" s="97" t="s">
        <v>229</v>
      </c>
      <c r="AW218" s="98"/>
      <c r="AX218" s="99">
        <v>36161.0</v>
      </c>
      <c r="AY218" s="97" t="s">
        <v>405</v>
      </c>
      <c r="AZ218" s="97" t="s">
        <v>405</v>
      </c>
      <c r="BA218" s="97" t="s">
        <v>405</v>
      </c>
      <c r="BB218" s="97" t="s">
        <v>406</v>
      </c>
      <c r="BC218" s="97" t="s">
        <v>407</v>
      </c>
      <c r="BD218" s="97" t="s">
        <v>408</v>
      </c>
      <c r="BE218" s="97" t="s">
        <v>409</v>
      </c>
      <c r="BF218" s="97" t="s">
        <v>410</v>
      </c>
      <c r="BG218" s="97">
        <v>0.0</v>
      </c>
      <c r="BH218" s="100">
        <v>-107952.0</v>
      </c>
      <c r="BI218" s="100">
        <v>262272.0</v>
      </c>
      <c r="BJ218" s="97" t="s">
        <v>230</v>
      </c>
      <c r="BK218" s="97" t="s">
        <v>231</v>
      </c>
      <c r="BL218" s="97" t="s">
        <v>232</v>
      </c>
      <c r="BM218" s="97">
        <v>1.0</v>
      </c>
      <c r="BN218" s="97" t="s">
        <v>233</v>
      </c>
      <c r="BO218" s="97">
        <v>5.0</v>
      </c>
      <c r="BP218" s="98"/>
      <c r="BQ218" s="98"/>
      <c r="BR218" s="97" t="s">
        <v>274</v>
      </c>
      <c r="BS218" s="97">
        <v>1.0</v>
      </c>
      <c r="BT218" s="97" t="s">
        <v>235</v>
      </c>
      <c r="BU218" s="97">
        <v>6.0</v>
      </c>
      <c r="BV218" s="98"/>
      <c r="BW218" s="98"/>
      <c r="BX218" s="97" t="s">
        <v>253</v>
      </c>
      <c r="BY218" s="99">
        <v>39559.0</v>
      </c>
      <c r="BZ218" s="98"/>
      <c r="CA218" s="98"/>
      <c r="CB218" s="97" t="s">
        <v>237</v>
      </c>
      <c r="CC218" s="97" t="s">
        <v>235</v>
      </c>
      <c r="CD218" s="98"/>
    </row>
    <row r="219" hidden="1">
      <c r="A219" s="96">
        <v>22874.0</v>
      </c>
      <c r="B219" s="97" t="s">
        <v>1182</v>
      </c>
      <c r="C219" s="97" t="s">
        <v>125</v>
      </c>
      <c r="D219" s="97">
        <v>25.0</v>
      </c>
      <c r="E219" s="97" t="s">
        <v>125</v>
      </c>
      <c r="F219" s="97">
        <v>17.0</v>
      </c>
      <c r="G219" s="97" t="s">
        <v>1183</v>
      </c>
      <c r="H219" s="97">
        <v>36.0</v>
      </c>
      <c r="I219" s="97" t="s">
        <v>119</v>
      </c>
      <c r="J219" s="97">
        <v>2.0</v>
      </c>
      <c r="K219" s="97" t="s">
        <v>219</v>
      </c>
      <c r="L219" s="97" t="s">
        <v>220</v>
      </c>
      <c r="M219" s="97" t="s">
        <v>221</v>
      </c>
      <c r="N219" s="97">
        <v>1.0</v>
      </c>
      <c r="O219" s="97" t="s">
        <v>268</v>
      </c>
      <c r="P219" s="97" t="s">
        <v>269</v>
      </c>
      <c r="Q219" s="97" t="s">
        <v>235</v>
      </c>
      <c r="R219" s="97">
        <v>99.0</v>
      </c>
      <c r="S219" s="98"/>
      <c r="T219" s="98"/>
      <c r="U219" s="96">
        <v>1.0</v>
      </c>
      <c r="V219" s="96">
        <v>0.0</v>
      </c>
      <c r="W219" s="96">
        <v>1.0</v>
      </c>
      <c r="X219" s="96">
        <v>0.0</v>
      </c>
      <c r="Y219" s="96">
        <v>0.0</v>
      </c>
      <c r="Z219" s="96">
        <v>0.0</v>
      </c>
      <c r="AA219" s="97" t="s">
        <v>1183</v>
      </c>
      <c r="AB219" s="98"/>
      <c r="AC219" s="98"/>
      <c r="AD219" s="97" t="s">
        <v>1184</v>
      </c>
      <c r="AH219" s="98"/>
      <c r="AI219" s="98"/>
      <c r="AJ219" s="98"/>
      <c r="AK219" s="98"/>
      <c r="AL219" s="98"/>
      <c r="AM219" s="98"/>
      <c r="AN219" s="97" t="s">
        <v>1185</v>
      </c>
      <c r="AO219" s="97">
        <v>99999.0</v>
      </c>
      <c r="AP219" s="97" t="s">
        <v>248</v>
      </c>
      <c r="AQ219" s="97">
        <v>1.0</v>
      </c>
      <c r="AR219" s="98"/>
      <c r="AS219" s="98"/>
      <c r="AT219" s="98"/>
      <c r="AU219" s="98"/>
      <c r="AV219" s="97" t="s">
        <v>229</v>
      </c>
      <c r="AW219" s="98"/>
      <c r="AX219" s="99">
        <v>36526.0</v>
      </c>
      <c r="AY219" s="98"/>
      <c r="AZ219" s="98"/>
      <c r="BA219" s="98"/>
      <c r="BB219" s="98"/>
      <c r="BC219" s="98"/>
      <c r="BD219" s="98"/>
      <c r="BE219" s="98"/>
      <c r="BF219" s="98"/>
      <c r="BG219" s="98"/>
      <c r="BH219" s="100">
        <v>-108059.0</v>
      </c>
      <c r="BI219" s="100">
        <v>259175.0</v>
      </c>
      <c r="BJ219" s="97" t="s">
        <v>230</v>
      </c>
      <c r="BK219" s="97" t="s">
        <v>231</v>
      </c>
      <c r="BL219" s="97" t="s">
        <v>232</v>
      </c>
      <c r="BM219" s="97">
        <v>1.0</v>
      </c>
      <c r="BN219" s="97" t="s">
        <v>233</v>
      </c>
      <c r="BO219" s="97">
        <v>5.0</v>
      </c>
      <c r="BP219" s="98"/>
      <c r="BQ219" s="98"/>
      <c r="BR219" s="97" t="s">
        <v>274</v>
      </c>
      <c r="BS219" s="97">
        <v>1.0</v>
      </c>
      <c r="BT219" s="97" t="s">
        <v>235</v>
      </c>
      <c r="BU219" s="97">
        <v>6.0</v>
      </c>
      <c r="BV219" s="97" t="s">
        <v>299</v>
      </c>
      <c r="BX219" s="97" t="s">
        <v>253</v>
      </c>
      <c r="BY219" s="99">
        <v>40708.0</v>
      </c>
      <c r="BZ219" s="98"/>
      <c r="CA219" s="98"/>
      <c r="CB219" s="97" t="s">
        <v>237</v>
      </c>
      <c r="CC219" s="97" t="s">
        <v>235</v>
      </c>
      <c r="CD219" s="98"/>
    </row>
    <row r="220" hidden="1">
      <c r="A220" s="96">
        <v>22875.0</v>
      </c>
      <c r="B220" s="97" t="s">
        <v>1186</v>
      </c>
      <c r="C220" s="97" t="s">
        <v>125</v>
      </c>
      <c r="D220" s="97">
        <v>25.0</v>
      </c>
      <c r="E220" s="97" t="s">
        <v>125</v>
      </c>
      <c r="F220" s="97">
        <v>17.0</v>
      </c>
      <c r="G220" s="97" t="s">
        <v>1187</v>
      </c>
      <c r="H220" s="97">
        <v>37.0</v>
      </c>
      <c r="I220" s="97" t="s">
        <v>119</v>
      </c>
      <c r="J220" s="97">
        <v>2.0</v>
      </c>
      <c r="K220" s="97" t="s">
        <v>219</v>
      </c>
      <c r="L220" s="97" t="s">
        <v>220</v>
      </c>
      <c r="M220" s="97" t="s">
        <v>221</v>
      </c>
      <c r="N220" s="97">
        <v>1.0</v>
      </c>
      <c r="O220" s="97" t="s">
        <v>302</v>
      </c>
      <c r="P220" s="97" t="s">
        <v>303</v>
      </c>
      <c r="Q220" s="97" t="s">
        <v>235</v>
      </c>
      <c r="R220" s="97">
        <v>99.0</v>
      </c>
      <c r="S220" s="98"/>
      <c r="T220" s="98"/>
      <c r="U220" s="96">
        <v>1.0</v>
      </c>
      <c r="V220" s="96">
        <v>0.0</v>
      </c>
      <c r="W220" s="96">
        <v>1.0</v>
      </c>
      <c r="X220" s="96">
        <v>0.0</v>
      </c>
      <c r="Y220" s="96">
        <v>0.0</v>
      </c>
      <c r="Z220" s="96">
        <v>0.0</v>
      </c>
      <c r="AA220" s="97" t="s">
        <v>1188</v>
      </c>
      <c r="AB220" s="98"/>
      <c r="AC220" s="98"/>
      <c r="AD220" s="97" t="s">
        <v>1189</v>
      </c>
      <c r="AE220" s="97" t="s">
        <v>263</v>
      </c>
      <c r="AF220" s="98"/>
      <c r="AG220" s="98"/>
      <c r="AH220" s="98"/>
      <c r="AI220" s="97" t="s">
        <v>264</v>
      </c>
      <c r="AJ220" s="98"/>
      <c r="AK220" s="98"/>
      <c r="AL220" s="98"/>
      <c r="AM220" s="98"/>
      <c r="AN220" s="97" t="s">
        <v>1189</v>
      </c>
      <c r="AO220" s="97">
        <v>81906.0</v>
      </c>
      <c r="AP220" s="97" t="s">
        <v>248</v>
      </c>
      <c r="AQ220" s="97">
        <v>1.0</v>
      </c>
      <c r="AR220" s="98"/>
      <c r="AS220" s="98"/>
      <c r="AT220" s="98"/>
      <c r="AU220" s="98"/>
      <c r="AV220" s="97" t="s">
        <v>229</v>
      </c>
      <c r="AW220" s="98"/>
      <c r="AX220" s="99">
        <v>28734.0</v>
      </c>
      <c r="AY220" s="98"/>
      <c r="AZ220" s="98"/>
      <c r="BA220" s="98"/>
      <c r="BB220" s="98"/>
      <c r="BC220" s="98"/>
      <c r="BD220" s="98"/>
      <c r="BE220" s="98"/>
      <c r="BF220" s="98"/>
      <c r="BG220" s="98"/>
      <c r="BH220" s="97" t="s">
        <v>1190</v>
      </c>
      <c r="BI220" s="100">
        <v>258631.0</v>
      </c>
      <c r="BJ220" s="97" t="s">
        <v>230</v>
      </c>
      <c r="BK220" s="97" t="s">
        <v>231</v>
      </c>
      <c r="BL220" s="97" t="s">
        <v>232</v>
      </c>
      <c r="BM220" s="97">
        <v>1.0</v>
      </c>
      <c r="BN220" s="97" t="s">
        <v>233</v>
      </c>
      <c r="BO220" s="97">
        <v>5.0</v>
      </c>
      <c r="BP220" s="98"/>
      <c r="BQ220" s="98"/>
      <c r="BR220" s="97" t="s">
        <v>274</v>
      </c>
      <c r="BS220" s="97">
        <v>1.0</v>
      </c>
      <c r="BT220" s="97" t="s">
        <v>235</v>
      </c>
      <c r="BU220" s="97">
        <v>6.0</v>
      </c>
      <c r="BV220" s="97" t="s">
        <v>275</v>
      </c>
      <c r="BX220" s="97" t="s">
        <v>253</v>
      </c>
      <c r="BY220" s="99">
        <v>42397.0</v>
      </c>
      <c r="BZ220" s="98"/>
      <c r="CA220" s="98"/>
      <c r="CB220" s="97" t="s">
        <v>237</v>
      </c>
      <c r="CC220" s="97" t="s">
        <v>235</v>
      </c>
      <c r="CD220" s="98"/>
    </row>
    <row r="221" hidden="1">
      <c r="A221" s="96">
        <v>22876.0</v>
      </c>
      <c r="B221" s="97" t="s">
        <v>1191</v>
      </c>
      <c r="C221" s="97" t="s">
        <v>125</v>
      </c>
      <c r="D221" s="97">
        <v>25.0</v>
      </c>
      <c r="E221" s="97" t="s">
        <v>125</v>
      </c>
      <c r="F221" s="97">
        <v>17.0</v>
      </c>
      <c r="G221" s="97" t="s">
        <v>1192</v>
      </c>
      <c r="H221" s="97">
        <v>176.0</v>
      </c>
      <c r="I221" s="97" t="s">
        <v>119</v>
      </c>
      <c r="J221" s="97">
        <v>2.0</v>
      </c>
      <c r="K221" s="97" t="s">
        <v>219</v>
      </c>
      <c r="L221" s="97" t="s">
        <v>220</v>
      </c>
      <c r="M221" s="97" t="s">
        <v>221</v>
      </c>
      <c r="N221" s="97">
        <v>1.0</v>
      </c>
      <c r="O221" s="97" t="s">
        <v>268</v>
      </c>
      <c r="P221" s="97" t="s">
        <v>269</v>
      </c>
      <c r="Q221" s="97" t="s">
        <v>235</v>
      </c>
      <c r="R221" s="97">
        <v>99.0</v>
      </c>
      <c r="S221" s="98"/>
      <c r="T221" s="98"/>
      <c r="U221" s="96">
        <v>1.0</v>
      </c>
      <c r="V221" s="96">
        <v>0.0</v>
      </c>
      <c r="W221" s="96">
        <v>1.0</v>
      </c>
      <c r="X221" s="96">
        <v>0.0</v>
      </c>
      <c r="Y221" s="96">
        <v>0.0</v>
      </c>
      <c r="Z221" s="96">
        <v>0.0</v>
      </c>
      <c r="AA221" s="97" t="s">
        <v>1193</v>
      </c>
      <c r="AC221" s="98"/>
      <c r="AD221" s="97" t="s">
        <v>622</v>
      </c>
      <c r="AE221" s="97" t="s">
        <v>343</v>
      </c>
      <c r="AF221" s="98"/>
      <c r="AG221" s="98"/>
      <c r="AH221" s="98"/>
      <c r="AI221" s="98"/>
      <c r="AJ221" s="98"/>
      <c r="AK221" s="98"/>
      <c r="AL221" s="98"/>
      <c r="AM221" s="98"/>
      <c r="AN221" s="97" t="s">
        <v>623</v>
      </c>
      <c r="AO221" s="97">
        <v>81970.0</v>
      </c>
      <c r="AP221" s="97" t="s">
        <v>248</v>
      </c>
      <c r="AQ221" s="97">
        <v>1.0</v>
      </c>
      <c r="AR221" s="98"/>
      <c r="AS221" s="98"/>
      <c r="AT221" s="98"/>
      <c r="AU221" s="98"/>
      <c r="AV221" s="97" t="s">
        <v>229</v>
      </c>
      <c r="AW221" s="98"/>
      <c r="AX221" s="99">
        <v>28703.0</v>
      </c>
      <c r="AY221" s="98"/>
      <c r="AZ221" s="98"/>
      <c r="BA221" s="98"/>
      <c r="BB221" s="98"/>
      <c r="BC221" s="98"/>
      <c r="BD221" s="98"/>
      <c r="BE221" s="98"/>
      <c r="BF221" s="98"/>
      <c r="BG221" s="98"/>
      <c r="BH221" s="100">
        <v>-107921.0</v>
      </c>
      <c r="BI221" s="100">
        <v>25708.0</v>
      </c>
      <c r="BJ221" s="97" t="s">
        <v>230</v>
      </c>
      <c r="BK221" s="97" t="s">
        <v>231</v>
      </c>
      <c r="BL221" s="97" t="s">
        <v>232</v>
      </c>
      <c r="BM221" s="97">
        <v>1.0</v>
      </c>
      <c r="BN221" s="97" t="s">
        <v>233</v>
      </c>
      <c r="BO221" s="97">
        <v>5.0</v>
      </c>
      <c r="BP221" s="98"/>
      <c r="BQ221" s="98"/>
      <c r="BR221" s="97" t="s">
        <v>274</v>
      </c>
      <c r="BS221" s="97">
        <v>1.0</v>
      </c>
      <c r="BT221" s="97" t="s">
        <v>235</v>
      </c>
      <c r="BU221" s="97">
        <v>6.0</v>
      </c>
      <c r="BV221" s="97" t="s">
        <v>275</v>
      </c>
      <c r="BX221" s="97" t="s">
        <v>253</v>
      </c>
      <c r="BY221" s="99">
        <v>40708.0</v>
      </c>
      <c r="BZ221" s="98"/>
      <c r="CA221" s="98"/>
      <c r="CB221" s="97" t="s">
        <v>237</v>
      </c>
      <c r="CC221" s="97" t="s">
        <v>235</v>
      </c>
      <c r="CD221" s="98"/>
    </row>
    <row r="222" hidden="1">
      <c r="A222" s="96">
        <v>22877.0</v>
      </c>
      <c r="B222" s="97" t="s">
        <v>1194</v>
      </c>
      <c r="C222" s="97" t="s">
        <v>125</v>
      </c>
      <c r="D222" s="97">
        <v>25.0</v>
      </c>
      <c r="E222" s="97" t="s">
        <v>125</v>
      </c>
      <c r="F222" s="97">
        <v>17.0</v>
      </c>
      <c r="G222" s="97" t="s">
        <v>1195</v>
      </c>
      <c r="H222" s="97">
        <v>495.0</v>
      </c>
      <c r="I222" s="97" t="s">
        <v>119</v>
      </c>
      <c r="J222" s="97">
        <v>2.0</v>
      </c>
      <c r="K222" s="97" t="s">
        <v>219</v>
      </c>
      <c r="L222" s="97" t="s">
        <v>220</v>
      </c>
      <c r="M222" s="97" t="s">
        <v>221</v>
      </c>
      <c r="N222" s="97">
        <v>1.0</v>
      </c>
      <c r="O222" s="97" t="s">
        <v>260</v>
      </c>
      <c r="P222" s="97" t="s">
        <v>261</v>
      </c>
      <c r="Q222" s="97" t="s">
        <v>235</v>
      </c>
      <c r="R222" s="97">
        <v>99.0</v>
      </c>
      <c r="S222" s="98"/>
      <c r="T222" s="98"/>
      <c r="U222" s="96">
        <v>3.0</v>
      </c>
      <c r="V222" s="96">
        <v>0.0</v>
      </c>
      <c r="W222" s="96">
        <v>3.0</v>
      </c>
      <c r="X222" s="96">
        <v>0.0</v>
      </c>
      <c r="Y222" s="96">
        <v>0.0</v>
      </c>
      <c r="Z222" s="96">
        <v>0.0</v>
      </c>
      <c r="AA222" s="97" t="s">
        <v>1196</v>
      </c>
      <c r="AB222" s="97">
        <v>5.0</v>
      </c>
      <c r="AC222" s="97" t="s">
        <v>243</v>
      </c>
      <c r="AD222" s="97" t="s">
        <v>755</v>
      </c>
      <c r="AE222" s="97" t="s">
        <v>290</v>
      </c>
      <c r="AF222" s="97" t="s">
        <v>291</v>
      </c>
      <c r="AG222" s="97">
        <v>7.0</v>
      </c>
      <c r="AH222" s="97" t="s">
        <v>325</v>
      </c>
      <c r="AI222" s="97" t="s">
        <v>1197</v>
      </c>
      <c r="AJ222" s="98"/>
      <c r="AK222" s="97" t="s">
        <v>291</v>
      </c>
      <c r="AL222" s="98"/>
      <c r="AM222" s="97" t="s">
        <v>291</v>
      </c>
      <c r="AN222" s="97" t="s">
        <v>1198</v>
      </c>
      <c r="AO222" s="97">
        <v>81980.0</v>
      </c>
      <c r="AP222" s="97" t="s">
        <v>248</v>
      </c>
      <c r="AQ222" s="97">
        <v>1.0</v>
      </c>
      <c r="AR222" s="98"/>
      <c r="AS222" s="98"/>
      <c r="AT222" s="98"/>
      <c r="AU222" s="98"/>
      <c r="AV222" s="97" t="s">
        <v>229</v>
      </c>
      <c r="AW222" s="98"/>
      <c r="AX222" s="99">
        <v>23863.0</v>
      </c>
      <c r="AY222" s="98"/>
      <c r="AZ222" s="98"/>
      <c r="BA222" s="98"/>
      <c r="BB222" s="98"/>
      <c r="BC222" s="98"/>
      <c r="BD222" s="98"/>
      <c r="BE222" s="98"/>
      <c r="BF222" s="98"/>
      <c r="BG222" s="98"/>
      <c r="BH222" s="100">
        <v>-1084807.0</v>
      </c>
      <c r="BI222" s="100">
        <v>25805.0</v>
      </c>
      <c r="BJ222" s="97" t="s">
        <v>230</v>
      </c>
      <c r="BK222" s="97" t="s">
        <v>231</v>
      </c>
      <c r="BL222" s="97" t="s">
        <v>232</v>
      </c>
      <c r="BM222" s="97">
        <v>1.0</v>
      </c>
      <c r="BN222" s="97" t="s">
        <v>233</v>
      </c>
      <c r="BO222" s="97">
        <v>5.0</v>
      </c>
      <c r="BP222" s="98"/>
      <c r="BQ222" s="98"/>
      <c r="BR222" s="97" t="s">
        <v>234</v>
      </c>
      <c r="BS222" s="97">
        <v>2.0</v>
      </c>
      <c r="BT222" s="97" t="s">
        <v>235</v>
      </c>
      <c r="BU222" s="97">
        <v>6.0</v>
      </c>
      <c r="BV222" s="97" t="s">
        <v>312</v>
      </c>
      <c r="BX222" s="97" t="s">
        <v>253</v>
      </c>
      <c r="BY222" s="99">
        <v>42429.0</v>
      </c>
      <c r="BZ222" s="98"/>
      <c r="CA222" s="98"/>
      <c r="CB222" s="97" t="s">
        <v>237</v>
      </c>
      <c r="CC222" s="97" t="s">
        <v>235</v>
      </c>
      <c r="CD222" s="98"/>
    </row>
    <row r="223" hidden="1">
      <c r="A223" s="96">
        <v>22878.0</v>
      </c>
      <c r="B223" s="97" t="s">
        <v>1199</v>
      </c>
      <c r="C223" s="97" t="s">
        <v>125</v>
      </c>
      <c r="D223" s="97">
        <v>25.0</v>
      </c>
      <c r="E223" s="97" t="s">
        <v>125</v>
      </c>
      <c r="F223" s="97">
        <v>17.0</v>
      </c>
      <c r="G223" s="97" t="s">
        <v>1200</v>
      </c>
      <c r="H223" s="97">
        <v>588.0</v>
      </c>
      <c r="I223" s="97" t="s">
        <v>119</v>
      </c>
      <c r="J223" s="97">
        <v>2.0</v>
      </c>
      <c r="K223" s="97" t="s">
        <v>219</v>
      </c>
      <c r="L223" s="97" t="s">
        <v>220</v>
      </c>
      <c r="M223" s="97" t="s">
        <v>221</v>
      </c>
      <c r="N223" s="97">
        <v>1.0</v>
      </c>
      <c r="O223" s="97" t="s">
        <v>278</v>
      </c>
      <c r="P223" s="97" t="s">
        <v>279</v>
      </c>
      <c r="Q223" s="97" t="s">
        <v>235</v>
      </c>
      <c r="R223" s="97">
        <v>99.0</v>
      </c>
      <c r="S223" s="98"/>
      <c r="T223" s="98"/>
      <c r="U223" s="96">
        <v>2.0</v>
      </c>
      <c r="V223" s="96">
        <v>0.0</v>
      </c>
      <c r="W223" s="96">
        <v>2.0</v>
      </c>
      <c r="X223" s="96">
        <v>0.0</v>
      </c>
      <c r="Y223" s="96">
        <v>0.0</v>
      </c>
      <c r="Z223" s="96">
        <v>0.0</v>
      </c>
      <c r="AA223" s="97" t="s">
        <v>1200</v>
      </c>
      <c r="AB223" s="98"/>
      <c r="AC223" s="98"/>
      <c r="AD223" s="97" t="s">
        <v>1201</v>
      </c>
      <c r="AE223" s="97" t="s">
        <v>263</v>
      </c>
      <c r="AF223" s="98"/>
      <c r="AG223" s="98"/>
      <c r="AH223" s="98"/>
      <c r="AI223" s="97" t="s">
        <v>264</v>
      </c>
      <c r="AJ223" s="98"/>
      <c r="AK223" s="98"/>
      <c r="AL223" s="98"/>
      <c r="AM223" s="98"/>
      <c r="AN223" s="97" t="s">
        <v>1202</v>
      </c>
      <c r="AO223" s="97">
        <v>81900.0</v>
      </c>
      <c r="AP223" s="97" t="s">
        <v>248</v>
      </c>
      <c r="AQ223" s="97">
        <v>1.0</v>
      </c>
      <c r="AR223" s="98"/>
      <c r="AS223" s="98"/>
      <c r="AT223" s="98"/>
      <c r="AU223" s="98"/>
      <c r="AV223" s="97" t="s">
        <v>229</v>
      </c>
      <c r="AW223" s="98"/>
      <c r="AX223" s="99">
        <v>36647.0</v>
      </c>
      <c r="AY223" s="98"/>
      <c r="AZ223" s="98"/>
      <c r="BA223" s="98"/>
      <c r="BB223" s="98"/>
      <c r="BC223" s="98"/>
      <c r="BD223" s="98"/>
      <c r="BE223" s="98"/>
      <c r="BF223" s="98"/>
      <c r="BG223" s="98"/>
      <c r="BH223" s="100">
        <v>-108395.0</v>
      </c>
      <c r="BI223" s="100">
        <v>259355.0</v>
      </c>
      <c r="BJ223" s="97" t="s">
        <v>230</v>
      </c>
      <c r="BK223" s="97" t="s">
        <v>231</v>
      </c>
      <c r="BL223" s="97" t="s">
        <v>232</v>
      </c>
      <c r="BM223" s="97">
        <v>1.0</v>
      </c>
      <c r="BN223" s="97" t="s">
        <v>233</v>
      </c>
      <c r="BO223" s="97">
        <v>5.0</v>
      </c>
      <c r="BP223" s="98"/>
      <c r="BQ223" s="98"/>
      <c r="BR223" s="97" t="s">
        <v>234</v>
      </c>
      <c r="BS223" s="97">
        <v>2.0</v>
      </c>
      <c r="BT223" s="97" t="s">
        <v>235</v>
      </c>
      <c r="BU223" s="97">
        <v>6.0</v>
      </c>
      <c r="BV223" s="97" t="s">
        <v>299</v>
      </c>
      <c r="BX223" s="97" t="s">
        <v>253</v>
      </c>
      <c r="BY223" s="99">
        <v>42397.0</v>
      </c>
      <c r="BZ223" s="98"/>
      <c r="CA223" s="98"/>
      <c r="CB223" s="97" t="s">
        <v>237</v>
      </c>
      <c r="CC223" s="97" t="s">
        <v>235</v>
      </c>
      <c r="CD223" s="98"/>
    </row>
    <row r="224" hidden="1">
      <c r="A224" s="96">
        <v>22879.0</v>
      </c>
      <c r="B224" s="97" t="s">
        <v>1203</v>
      </c>
      <c r="C224" s="97" t="s">
        <v>125</v>
      </c>
      <c r="D224" s="97">
        <v>25.0</v>
      </c>
      <c r="E224" s="97" t="s">
        <v>125</v>
      </c>
      <c r="F224" s="97">
        <v>17.0</v>
      </c>
      <c r="G224" s="97" t="s">
        <v>1204</v>
      </c>
      <c r="H224" s="97">
        <v>592.0</v>
      </c>
      <c r="I224" s="97" t="s">
        <v>119</v>
      </c>
      <c r="J224" s="97">
        <v>2.0</v>
      </c>
      <c r="K224" s="97" t="s">
        <v>219</v>
      </c>
      <c r="L224" s="97" t="s">
        <v>220</v>
      </c>
      <c r="M224" s="97" t="s">
        <v>221</v>
      </c>
      <c r="N224" s="97">
        <v>1.0</v>
      </c>
      <c r="O224" s="97" t="s">
        <v>302</v>
      </c>
      <c r="P224" s="97" t="s">
        <v>303</v>
      </c>
      <c r="Q224" s="97" t="s">
        <v>235</v>
      </c>
      <c r="R224" s="97">
        <v>99.0</v>
      </c>
      <c r="S224" s="98"/>
      <c r="T224" s="98"/>
      <c r="U224" s="96">
        <v>1.0</v>
      </c>
      <c r="V224" s="96">
        <v>0.0</v>
      </c>
      <c r="W224" s="96">
        <v>1.0</v>
      </c>
      <c r="X224" s="96">
        <v>0.0</v>
      </c>
      <c r="Y224" s="96">
        <v>0.0</v>
      </c>
      <c r="Z224" s="96">
        <v>0.0</v>
      </c>
      <c r="AA224" s="97" t="s">
        <v>1204</v>
      </c>
      <c r="AB224" s="97">
        <v>5.0</v>
      </c>
      <c r="AC224" s="97" t="s">
        <v>243</v>
      </c>
      <c r="AD224" s="97" t="s">
        <v>466</v>
      </c>
      <c r="AE224" s="97" t="s">
        <v>290</v>
      </c>
      <c r="AF224" s="97" t="s">
        <v>291</v>
      </c>
      <c r="AG224" s="97">
        <v>27.0</v>
      </c>
      <c r="AH224" s="97" t="s">
        <v>467</v>
      </c>
      <c r="AI224" s="97" t="s">
        <v>1204</v>
      </c>
      <c r="AJ224" s="98"/>
      <c r="AK224" s="97" t="s">
        <v>291</v>
      </c>
      <c r="AL224" s="98"/>
      <c r="AM224" s="97" t="s">
        <v>291</v>
      </c>
      <c r="AN224" s="97" t="s">
        <v>1205</v>
      </c>
      <c r="AO224" s="97">
        <v>81991.0</v>
      </c>
      <c r="AP224" s="97" t="s">
        <v>248</v>
      </c>
      <c r="AQ224" s="97">
        <v>1.0</v>
      </c>
      <c r="AR224" s="98"/>
      <c r="AS224" s="98"/>
      <c r="AT224" s="98"/>
      <c r="AU224" s="98"/>
      <c r="AV224" s="97" t="s">
        <v>229</v>
      </c>
      <c r="AW224" s="98"/>
      <c r="AX224" s="99">
        <v>27791.0</v>
      </c>
      <c r="AY224" s="98"/>
      <c r="AZ224" s="98"/>
      <c r="BA224" s="98"/>
      <c r="BB224" s="98"/>
      <c r="BC224" s="98"/>
      <c r="BD224" s="98"/>
      <c r="BE224" s="98"/>
      <c r="BF224" s="98"/>
      <c r="BG224" s="98"/>
      <c r="BH224" s="100">
        <v>-1080841.0</v>
      </c>
      <c r="BI224" s="100">
        <v>257503.0</v>
      </c>
      <c r="BJ224" s="97" t="s">
        <v>230</v>
      </c>
      <c r="BK224" s="97" t="s">
        <v>231</v>
      </c>
      <c r="BL224" s="97" t="s">
        <v>232</v>
      </c>
      <c r="BM224" s="97">
        <v>1.0</v>
      </c>
      <c r="BN224" s="97" t="s">
        <v>233</v>
      </c>
      <c r="BO224" s="97">
        <v>5.0</v>
      </c>
      <c r="BP224" s="98"/>
      <c r="BQ224" s="98"/>
      <c r="BR224" s="97" t="s">
        <v>274</v>
      </c>
      <c r="BS224" s="97">
        <v>1.0</v>
      </c>
      <c r="BT224" s="97" t="s">
        <v>235</v>
      </c>
      <c r="BU224" s="97">
        <v>6.0</v>
      </c>
      <c r="BV224" s="97" t="s">
        <v>275</v>
      </c>
      <c r="BX224" s="97" t="s">
        <v>253</v>
      </c>
      <c r="BY224" s="99">
        <v>40708.0</v>
      </c>
      <c r="BZ224" s="98"/>
      <c r="CA224" s="98"/>
      <c r="CB224" s="97" t="s">
        <v>237</v>
      </c>
      <c r="CC224" s="97" t="s">
        <v>235</v>
      </c>
      <c r="CD224" s="98"/>
    </row>
    <row r="225" hidden="1">
      <c r="A225" s="96">
        <v>22880.0</v>
      </c>
      <c r="B225" s="97" t="s">
        <v>1206</v>
      </c>
      <c r="C225" s="97" t="s">
        <v>125</v>
      </c>
      <c r="D225" s="97">
        <v>25.0</v>
      </c>
      <c r="E225" s="97" t="s">
        <v>125</v>
      </c>
      <c r="F225" s="97">
        <v>17.0</v>
      </c>
      <c r="G225" s="97" t="s">
        <v>1207</v>
      </c>
      <c r="H225" s="97">
        <v>595.0</v>
      </c>
      <c r="I225" s="97" t="s">
        <v>119</v>
      </c>
      <c r="J225" s="97">
        <v>2.0</v>
      </c>
      <c r="K225" s="97" t="s">
        <v>219</v>
      </c>
      <c r="L225" s="97" t="s">
        <v>220</v>
      </c>
      <c r="M225" s="97" t="s">
        <v>221</v>
      </c>
      <c r="N225" s="97">
        <v>1.0</v>
      </c>
      <c r="O225" s="97" t="s">
        <v>278</v>
      </c>
      <c r="P225" s="97" t="s">
        <v>279</v>
      </c>
      <c r="Q225" s="97" t="s">
        <v>235</v>
      </c>
      <c r="R225" s="97">
        <v>99.0</v>
      </c>
      <c r="S225" s="98"/>
      <c r="T225" s="98"/>
      <c r="U225" s="96">
        <v>2.0</v>
      </c>
      <c r="V225" s="96">
        <v>0.0</v>
      </c>
      <c r="W225" s="96">
        <v>2.0</v>
      </c>
      <c r="X225" s="96">
        <v>0.0</v>
      </c>
      <c r="Y225" s="96">
        <v>0.0</v>
      </c>
      <c r="Z225" s="96">
        <v>0.0</v>
      </c>
      <c r="AA225" s="97" t="s">
        <v>1208</v>
      </c>
      <c r="AB225" s="97">
        <v>5.0</v>
      </c>
      <c r="AC225" s="97" t="s">
        <v>243</v>
      </c>
      <c r="AD225" s="97" t="s">
        <v>1209</v>
      </c>
      <c r="AE225" s="97" t="s">
        <v>290</v>
      </c>
      <c r="AF225" s="97" t="s">
        <v>291</v>
      </c>
      <c r="AG225" s="97">
        <v>25.0</v>
      </c>
      <c r="AH225" s="97" t="s">
        <v>354</v>
      </c>
      <c r="AI225" s="97" t="s">
        <v>766</v>
      </c>
      <c r="AK225" s="97" t="s">
        <v>291</v>
      </c>
      <c r="AL225" s="98"/>
      <c r="AM225" s="97" t="s">
        <v>291</v>
      </c>
      <c r="AN225" s="97" t="s">
        <v>1210</v>
      </c>
      <c r="AO225" s="97">
        <v>81985.0</v>
      </c>
      <c r="AP225" s="97" t="s">
        <v>248</v>
      </c>
      <c r="AQ225" s="97">
        <v>1.0</v>
      </c>
      <c r="AR225" s="98"/>
      <c r="AS225" s="98"/>
      <c r="AT225" s="98"/>
      <c r="AU225" s="98"/>
      <c r="AV225" s="97" t="s">
        <v>229</v>
      </c>
      <c r="AW225" s="98"/>
      <c r="AX225" s="99">
        <v>29221.0</v>
      </c>
      <c r="AY225" s="98"/>
      <c r="AZ225" s="98"/>
      <c r="BA225" s="98"/>
      <c r="BB225" s="98"/>
      <c r="BC225" s="98"/>
      <c r="BD225" s="98"/>
      <c r="BE225" s="98"/>
      <c r="BF225" s="98"/>
      <c r="BG225" s="98"/>
      <c r="BH225" s="100">
        <v>-1085615.0</v>
      </c>
      <c r="BI225" s="100">
        <v>257942.0</v>
      </c>
      <c r="BJ225" s="97" t="s">
        <v>230</v>
      </c>
      <c r="BK225" s="97" t="s">
        <v>231</v>
      </c>
      <c r="BL225" s="97" t="s">
        <v>232</v>
      </c>
      <c r="BM225" s="97">
        <v>1.0</v>
      </c>
      <c r="BN225" s="97" t="s">
        <v>233</v>
      </c>
      <c r="BO225" s="97">
        <v>5.0</v>
      </c>
      <c r="BP225" s="98"/>
      <c r="BQ225" s="98"/>
      <c r="BR225" s="97" t="s">
        <v>234</v>
      </c>
      <c r="BS225" s="97">
        <v>2.0</v>
      </c>
      <c r="BT225" s="97" t="s">
        <v>235</v>
      </c>
      <c r="BU225" s="97">
        <v>6.0</v>
      </c>
      <c r="BV225" s="97" t="s">
        <v>275</v>
      </c>
      <c r="BX225" s="97" t="s">
        <v>253</v>
      </c>
      <c r="BY225" s="99">
        <v>42429.0</v>
      </c>
      <c r="BZ225" s="98"/>
      <c r="CA225" s="98"/>
      <c r="CB225" s="97" t="s">
        <v>237</v>
      </c>
      <c r="CC225" s="97" t="s">
        <v>235</v>
      </c>
      <c r="CD225" s="98"/>
    </row>
    <row r="226" hidden="1">
      <c r="A226" s="96">
        <v>22881.0</v>
      </c>
      <c r="B226" s="97" t="s">
        <v>1211</v>
      </c>
      <c r="C226" s="97" t="s">
        <v>125</v>
      </c>
      <c r="D226" s="97">
        <v>25.0</v>
      </c>
      <c r="E226" s="97" t="s">
        <v>122</v>
      </c>
      <c r="F226" s="97">
        <v>18.0</v>
      </c>
      <c r="G226" s="97" t="s">
        <v>122</v>
      </c>
      <c r="H226" s="97">
        <v>1.0</v>
      </c>
      <c r="I226" s="97" t="s">
        <v>389</v>
      </c>
      <c r="J226" s="97">
        <v>4.0</v>
      </c>
      <c r="K226" s="97" t="s">
        <v>219</v>
      </c>
      <c r="L226" s="97" t="s">
        <v>220</v>
      </c>
      <c r="M226" s="97" t="s">
        <v>221</v>
      </c>
      <c r="N226" s="97">
        <v>1.0</v>
      </c>
      <c r="O226" s="97" t="s">
        <v>644</v>
      </c>
      <c r="P226" s="97" t="s">
        <v>645</v>
      </c>
      <c r="Q226" s="97" t="s">
        <v>235</v>
      </c>
      <c r="R226" s="97">
        <v>99.0</v>
      </c>
      <c r="S226" s="98"/>
      <c r="T226" s="98"/>
      <c r="U226" s="96">
        <v>6.0</v>
      </c>
      <c r="V226" s="96">
        <v>0.0</v>
      </c>
      <c r="W226" s="96">
        <v>6.0</v>
      </c>
      <c r="X226" s="96">
        <v>0.0</v>
      </c>
      <c r="Y226" s="96">
        <v>0.0</v>
      </c>
      <c r="Z226" s="96">
        <v>0.0</v>
      </c>
      <c r="AA226" s="97" t="s">
        <v>122</v>
      </c>
      <c r="AB226" s="98"/>
      <c r="AC226" s="98"/>
      <c r="AD226" s="97" t="s">
        <v>1212</v>
      </c>
      <c r="AE226" s="97">
        <v>349.0</v>
      </c>
      <c r="AF226" s="98"/>
      <c r="AG226" s="98"/>
      <c r="AH226" s="98"/>
      <c r="AI226" s="97" t="s">
        <v>362</v>
      </c>
      <c r="AJ226" s="98"/>
      <c r="AK226" s="98"/>
      <c r="AL226" s="98"/>
      <c r="AM226" s="98"/>
      <c r="AN226" s="97" t="s">
        <v>1213</v>
      </c>
      <c r="AO226" s="97">
        <v>99999.0</v>
      </c>
      <c r="AP226" s="97" t="s">
        <v>248</v>
      </c>
      <c r="AQ226" s="97">
        <v>1.0</v>
      </c>
      <c r="AR226" s="98"/>
      <c r="AS226" s="98"/>
      <c r="AT226" s="98"/>
      <c r="AU226" s="98"/>
      <c r="AV226" s="97" t="s">
        <v>229</v>
      </c>
      <c r="AW226" s="98"/>
      <c r="AX226" s="99">
        <v>52597.0</v>
      </c>
      <c r="AY226" s="98"/>
      <c r="AZ226" s="98"/>
      <c r="BA226" s="98"/>
      <c r="BB226" s="98"/>
      <c r="BC226" s="98"/>
      <c r="BD226" s="98"/>
      <c r="BE226" s="98"/>
      <c r="BF226" s="98"/>
      <c r="BG226" s="98"/>
      <c r="BH226" s="100">
        <v>-107702.0</v>
      </c>
      <c r="BI226" s="100">
        <v>247676.0</v>
      </c>
      <c r="BJ226" s="97" t="s">
        <v>230</v>
      </c>
      <c r="BK226" s="97" t="s">
        <v>231</v>
      </c>
      <c r="BL226" s="97" t="s">
        <v>232</v>
      </c>
      <c r="BM226" s="97">
        <v>1.0</v>
      </c>
      <c r="BN226" s="97" t="s">
        <v>250</v>
      </c>
      <c r="BO226" s="97">
        <v>1.0</v>
      </c>
      <c r="BP226" s="97" t="s">
        <v>284</v>
      </c>
      <c r="BQ226" s="97" t="s">
        <v>285</v>
      </c>
      <c r="BR226" s="97" t="s">
        <v>234</v>
      </c>
      <c r="BS226" s="97">
        <v>2.0</v>
      </c>
      <c r="BT226" s="97" t="s">
        <v>235</v>
      </c>
      <c r="BU226" s="97">
        <v>6.0</v>
      </c>
      <c r="BV226" s="97" t="s">
        <v>265</v>
      </c>
      <c r="BX226" s="97" t="s">
        <v>253</v>
      </c>
      <c r="BY226" s="99">
        <v>42429.0</v>
      </c>
      <c r="BZ226" s="98"/>
      <c r="CA226" s="98"/>
      <c r="CB226" s="97" t="s">
        <v>237</v>
      </c>
      <c r="CC226" s="97" t="s">
        <v>235</v>
      </c>
      <c r="CD226" s="98"/>
    </row>
    <row r="227" hidden="1">
      <c r="A227" s="96">
        <v>22882.0</v>
      </c>
      <c r="B227" s="97" t="s">
        <v>1214</v>
      </c>
      <c r="C227" s="97" t="s">
        <v>125</v>
      </c>
      <c r="D227" s="97">
        <v>25.0</v>
      </c>
      <c r="E227" s="97" t="s">
        <v>122</v>
      </c>
      <c r="F227" s="97">
        <v>18.0</v>
      </c>
      <c r="G227" s="97" t="s">
        <v>1215</v>
      </c>
      <c r="H227" s="97">
        <v>65.0</v>
      </c>
      <c r="I227" s="97" t="s">
        <v>389</v>
      </c>
      <c r="J227" s="97">
        <v>4.0</v>
      </c>
      <c r="K227" s="97" t="s">
        <v>219</v>
      </c>
      <c r="L227" s="97" t="s">
        <v>220</v>
      </c>
      <c r="M227" s="97" t="s">
        <v>221</v>
      </c>
      <c r="N227" s="97">
        <v>1.0</v>
      </c>
      <c r="O227" s="97" t="s">
        <v>278</v>
      </c>
      <c r="P227" s="97" t="s">
        <v>279</v>
      </c>
      <c r="Q227" s="97" t="s">
        <v>235</v>
      </c>
      <c r="R227" s="97">
        <v>99.0</v>
      </c>
      <c r="S227" s="98"/>
      <c r="T227" s="98"/>
      <c r="U227" s="96">
        <v>2.0</v>
      </c>
      <c r="V227" s="96">
        <v>0.0</v>
      </c>
      <c r="W227" s="96">
        <v>2.0</v>
      </c>
      <c r="X227" s="96">
        <v>0.0</v>
      </c>
      <c r="Y227" s="96">
        <v>0.0</v>
      </c>
      <c r="Z227" s="96">
        <v>0.0</v>
      </c>
      <c r="AA227" s="97" t="s">
        <v>1215</v>
      </c>
      <c r="AC227" s="98"/>
      <c r="AD227" s="97" t="s">
        <v>373</v>
      </c>
      <c r="AE227" s="97" t="s">
        <v>263</v>
      </c>
      <c r="AF227" s="98"/>
      <c r="AG227" s="98"/>
      <c r="AH227" s="98"/>
      <c r="AI227" s="97" t="s">
        <v>264</v>
      </c>
      <c r="AJ227" s="98"/>
      <c r="AK227" s="98"/>
      <c r="AL227" s="98"/>
      <c r="AM227" s="98"/>
      <c r="AN227" s="97" t="s">
        <v>373</v>
      </c>
      <c r="AO227" s="97">
        <v>80333.0</v>
      </c>
      <c r="AP227" s="97" t="s">
        <v>248</v>
      </c>
      <c r="AQ227" s="97">
        <v>1.0</v>
      </c>
      <c r="AR227" s="98"/>
      <c r="AS227" s="98"/>
      <c r="AT227" s="98"/>
      <c r="AU227" s="98"/>
      <c r="AV227" s="97" t="s">
        <v>229</v>
      </c>
      <c r="AW227" s="98"/>
      <c r="AX227" s="99">
        <v>30468.0</v>
      </c>
      <c r="AY227" s="98"/>
      <c r="AZ227" s="98"/>
      <c r="BA227" s="98"/>
      <c r="BB227" s="98"/>
      <c r="BC227" s="98"/>
      <c r="BD227" s="98"/>
      <c r="BE227" s="98"/>
      <c r="BF227" s="98"/>
      <c r="BG227" s="98"/>
      <c r="BH227" s="97" t="s">
        <v>1216</v>
      </c>
      <c r="BI227" s="100">
        <v>249355.0</v>
      </c>
      <c r="BJ227" s="97" t="s">
        <v>230</v>
      </c>
      <c r="BK227" s="97" t="s">
        <v>231</v>
      </c>
      <c r="BL227" s="97" t="s">
        <v>232</v>
      </c>
      <c r="BM227" s="97">
        <v>1.0</v>
      </c>
      <c r="BN227" s="97" t="s">
        <v>250</v>
      </c>
      <c r="BO227" s="97">
        <v>1.0</v>
      </c>
      <c r="BP227" s="97" t="s">
        <v>284</v>
      </c>
      <c r="BQ227" s="97" t="s">
        <v>285</v>
      </c>
      <c r="BR227" s="97" t="s">
        <v>234</v>
      </c>
      <c r="BS227" s="97">
        <v>2.0</v>
      </c>
      <c r="BT227" s="97" t="s">
        <v>235</v>
      </c>
      <c r="BU227" s="97">
        <v>6.0</v>
      </c>
      <c r="BV227" s="97" t="s">
        <v>328</v>
      </c>
      <c r="BX227" s="97" t="s">
        <v>253</v>
      </c>
      <c r="BY227" s="99">
        <v>42397.0</v>
      </c>
      <c r="BZ227" s="98"/>
      <c r="CA227" s="98"/>
      <c r="CB227" s="97" t="s">
        <v>237</v>
      </c>
      <c r="CC227" s="97" t="s">
        <v>235</v>
      </c>
      <c r="CD227" s="98"/>
    </row>
    <row r="228" hidden="1">
      <c r="A228" s="96">
        <v>22883.0</v>
      </c>
      <c r="B228" s="97" t="s">
        <v>1217</v>
      </c>
      <c r="C228" s="97" t="s">
        <v>125</v>
      </c>
      <c r="D228" s="97">
        <v>25.0</v>
      </c>
      <c r="E228" s="97" t="s">
        <v>122</v>
      </c>
      <c r="F228" s="97">
        <v>18.0</v>
      </c>
      <c r="G228" s="97" t="s">
        <v>1218</v>
      </c>
      <c r="H228" s="97">
        <v>78.0</v>
      </c>
      <c r="I228" s="97" t="s">
        <v>389</v>
      </c>
      <c r="J228" s="97">
        <v>4.0</v>
      </c>
      <c r="K228" s="97" t="s">
        <v>219</v>
      </c>
      <c r="L228" s="97" t="s">
        <v>220</v>
      </c>
      <c r="M228" s="97" t="s">
        <v>221</v>
      </c>
      <c r="N228" s="97">
        <v>1.0</v>
      </c>
      <c r="O228" s="97" t="s">
        <v>302</v>
      </c>
      <c r="P228" s="97" t="s">
        <v>303</v>
      </c>
      <c r="Q228" s="97" t="s">
        <v>235</v>
      </c>
      <c r="R228" s="97">
        <v>99.0</v>
      </c>
      <c r="S228" s="98"/>
      <c r="T228" s="98"/>
      <c r="U228" s="96">
        <v>2.0</v>
      </c>
      <c r="V228" s="96">
        <v>0.0</v>
      </c>
      <c r="W228" s="96">
        <v>2.0</v>
      </c>
      <c r="X228" s="96">
        <v>0.0</v>
      </c>
      <c r="Y228" s="96">
        <v>0.0</v>
      </c>
      <c r="Z228" s="96">
        <v>0.0</v>
      </c>
      <c r="AA228" s="97" t="s">
        <v>1219</v>
      </c>
      <c r="AB228" s="97">
        <v>5.0</v>
      </c>
      <c r="AC228" s="97" t="s">
        <v>243</v>
      </c>
      <c r="AD228" s="97" t="s">
        <v>622</v>
      </c>
      <c r="AE228" s="97" t="s">
        <v>1220</v>
      </c>
      <c r="AF228" s="97" t="s">
        <v>291</v>
      </c>
      <c r="AG228" s="97">
        <v>27.0</v>
      </c>
      <c r="AH228" s="97" t="s">
        <v>467</v>
      </c>
      <c r="AI228" s="97" t="s">
        <v>1218</v>
      </c>
      <c r="AJ228" s="98"/>
      <c r="AK228" s="97" t="s">
        <v>291</v>
      </c>
      <c r="AL228" s="98"/>
      <c r="AM228" s="97" t="s">
        <v>291</v>
      </c>
      <c r="AN228" s="97" t="s">
        <v>700</v>
      </c>
      <c r="AO228" s="97">
        <v>80370.0</v>
      </c>
      <c r="AP228" s="97" t="s">
        <v>248</v>
      </c>
      <c r="AQ228" s="97">
        <v>1.0</v>
      </c>
      <c r="AR228" s="98"/>
      <c r="AS228" s="98"/>
      <c r="AT228" s="98"/>
      <c r="AU228" s="98"/>
      <c r="AV228" s="97" t="s">
        <v>229</v>
      </c>
      <c r="AW228" s="98"/>
      <c r="AX228" s="99">
        <v>28946.0</v>
      </c>
      <c r="AY228" s="98"/>
      <c r="AZ228" s="98"/>
      <c r="BA228" s="98"/>
      <c r="BB228" s="98"/>
      <c r="BC228" s="98"/>
      <c r="BD228" s="98"/>
      <c r="BE228" s="98"/>
      <c r="BF228" s="98"/>
      <c r="BG228" s="98"/>
      <c r="BH228" s="100">
        <v>-1076548.0</v>
      </c>
      <c r="BI228" s="100">
        <v>246296.0</v>
      </c>
      <c r="BJ228" s="97" t="s">
        <v>230</v>
      </c>
      <c r="BK228" s="97" t="s">
        <v>231</v>
      </c>
      <c r="BL228" s="97" t="s">
        <v>232</v>
      </c>
      <c r="BM228" s="97">
        <v>1.0</v>
      </c>
      <c r="BN228" s="97" t="s">
        <v>233</v>
      </c>
      <c r="BO228" s="97">
        <v>5.0</v>
      </c>
      <c r="BP228" s="98"/>
      <c r="BQ228" s="98"/>
      <c r="BR228" s="97" t="s">
        <v>274</v>
      </c>
      <c r="BS228" s="97">
        <v>1.0</v>
      </c>
      <c r="BT228" s="97" t="s">
        <v>235</v>
      </c>
      <c r="BU228" s="97">
        <v>6.0</v>
      </c>
      <c r="BV228" s="97" t="s">
        <v>265</v>
      </c>
      <c r="BX228" s="97" t="s">
        <v>253</v>
      </c>
      <c r="BY228" s="99">
        <v>42397.0</v>
      </c>
      <c r="BZ228" s="98"/>
      <c r="CA228" s="98"/>
      <c r="CB228" s="97" t="s">
        <v>237</v>
      </c>
      <c r="CC228" s="97" t="s">
        <v>235</v>
      </c>
      <c r="CD228" s="98"/>
    </row>
    <row r="229" hidden="1">
      <c r="A229" s="96">
        <v>22884.0</v>
      </c>
      <c r="B229" s="97" t="s">
        <v>1221</v>
      </c>
      <c r="C229" s="97" t="s">
        <v>125</v>
      </c>
      <c r="D229" s="97">
        <v>25.0</v>
      </c>
      <c r="E229" s="97" t="s">
        <v>122</v>
      </c>
      <c r="F229" s="97">
        <v>18.0</v>
      </c>
      <c r="G229" s="97" t="s">
        <v>1222</v>
      </c>
      <c r="H229" s="97">
        <v>123.0</v>
      </c>
      <c r="I229" s="97" t="s">
        <v>389</v>
      </c>
      <c r="J229" s="97">
        <v>4.0</v>
      </c>
      <c r="K229" s="97" t="s">
        <v>219</v>
      </c>
      <c r="L229" s="97" t="s">
        <v>220</v>
      </c>
      <c r="M229" s="97" t="s">
        <v>221</v>
      </c>
      <c r="N229" s="97">
        <v>1.0</v>
      </c>
      <c r="O229" s="97" t="s">
        <v>268</v>
      </c>
      <c r="P229" s="97" t="s">
        <v>269</v>
      </c>
      <c r="Q229" s="97" t="s">
        <v>235</v>
      </c>
      <c r="R229" s="97">
        <v>99.0</v>
      </c>
      <c r="S229" s="98"/>
      <c r="T229" s="98"/>
      <c r="U229" s="96">
        <v>1.0</v>
      </c>
      <c r="V229" s="96">
        <v>0.0</v>
      </c>
      <c r="W229" s="96">
        <v>1.0</v>
      </c>
      <c r="X229" s="96">
        <v>0.0</v>
      </c>
      <c r="Y229" s="96">
        <v>0.0</v>
      </c>
      <c r="Z229" s="96">
        <v>0.0</v>
      </c>
      <c r="AA229" s="97" t="s">
        <v>1222</v>
      </c>
      <c r="AB229" s="97">
        <v>24.0</v>
      </c>
      <c r="AC229" s="97" t="s">
        <v>488</v>
      </c>
      <c r="AD229" s="97" t="s">
        <v>1223</v>
      </c>
      <c r="AE229" s="97" t="s">
        <v>290</v>
      </c>
      <c r="AF229" s="97" t="s">
        <v>291</v>
      </c>
      <c r="AG229" s="97">
        <v>27.0</v>
      </c>
      <c r="AH229" s="97" t="s">
        <v>467</v>
      </c>
      <c r="AI229" s="97" t="s">
        <v>1222</v>
      </c>
      <c r="AJ229" s="98"/>
      <c r="AK229" s="97" t="s">
        <v>291</v>
      </c>
      <c r="AL229" s="98"/>
      <c r="AM229" s="97" t="s">
        <v>291</v>
      </c>
      <c r="AN229" s="97" t="s">
        <v>655</v>
      </c>
      <c r="AO229" s="97">
        <v>80337.0</v>
      </c>
      <c r="AP229" s="97" t="s">
        <v>248</v>
      </c>
      <c r="AQ229" s="97">
        <v>1.0</v>
      </c>
      <c r="AR229" s="98"/>
      <c r="AS229" s="98"/>
      <c r="AT229" s="98"/>
      <c r="AU229" s="98"/>
      <c r="AV229" s="97" t="s">
        <v>229</v>
      </c>
      <c r="AW229" s="98"/>
      <c r="AX229" s="99">
        <v>26085.0</v>
      </c>
      <c r="AY229" s="98"/>
      <c r="AZ229" s="98"/>
      <c r="BA229" s="98"/>
      <c r="BB229" s="98"/>
      <c r="BC229" s="98"/>
      <c r="BD229" s="98"/>
      <c r="BE229" s="98"/>
      <c r="BF229" s="98"/>
      <c r="BG229" s="98"/>
      <c r="BH229" s="100">
        <v>-1076718.0</v>
      </c>
      <c r="BI229" s="100">
        <v>246654.0</v>
      </c>
      <c r="BJ229" s="97" t="s">
        <v>230</v>
      </c>
      <c r="BK229" s="97" t="s">
        <v>231</v>
      </c>
      <c r="BL229" s="97" t="s">
        <v>232</v>
      </c>
      <c r="BM229" s="97">
        <v>1.0</v>
      </c>
      <c r="BN229" s="97" t="s">
        <v>233</v>
      </c>
      <c r="BO229" s="97">
        <v>5.0</v>
      </c>
      <c r="BP229" s="98"/>
      <c r="BQ229" s="98"/>
      <c r="BR229" s="97" t="s">
        <v>274</v>
      </c>
      <c r="BS229" s="97">
        <v>1.0</v>
      </c>
      <c r="BT229" s="97" t="s">
        <v>235</v>
      </c>
      <c r="BU229" s="97">
        <v>6.0</v>
      </c>
      <c r="BV229" s="97" t="s">
        <v>265</v>
      </c>
      <c r="BX229" s="97" t="s">
        <v>253</v>
      </c>
      <c r="BY229" s="99">
        <v>41204.0</v>
      </c>
      <c r="BZ229" s="98"/>
      <c r="CA229" s="98"/>
      <c r="CB229" s="97" t="s">
        <v>237</v>
      </c>
      <c r="CC229" s="97" t="s">
        <v>235</v>
      </c>
      <c r="CD229" s="98"/>
    </row>
    <row r="230" hidden="1">
      <c r="A230" s="96">
        <v>22885.0</v>
      </c>
      <c r="B230" s="97" t="s">
        <v>1224</v>
      </c>
      <c r="C230" s="97" t="s">
        <v>125</v>
      </c>
      <c r="D230" s="97">
        <v>25.0</v>
      </c>
      <c r="E230" s="97" t="s">
        <v>122</v>
      </c>
      <c r="F230" s="97">
        <v>18.0</v>
      </c>
      <c r="G230" s="97" t="s">
        <v>1225</v>
      </c>
      <c r="H230" s="97">
        <v>292.0</v>
      </c>
      <c r="I230" s="97" t="s">
        <v>389</v>
      </c>
      <c r="J230" s="97">
        <v>4.0</v>
      </c>
      <c r="K230" s="97" t="s">
        <v>219</v>
      </c>
      <c r="L230" s="97" t="s">
        <v>220</v>
      </c>
      <c r="M230" s="97" t="s">
        <v>221</v>
      </c>
      <c r="N230" s="97">
        <v>1.0</v>
      </c>
      <c r="O230" s="97" t="s">
        <v>268</v>
      </c>
      <c r="P230" s="97" t="s">
        <v>269</v>
      </c>
      <c r="Q230" s="97" t="s">
        <v>235</v>
      </c>
      <c r="R230" s="97">
        <v>99.0</v>
      </c>
      <c r="S230" s="98"/>
      <c r="T230" s="98"/>
      <c r="U230" s="96">
        <v>1.0</v>
      </c>
      <c r="V230" s="96">
        <v>0.0</v>
      </c>
      <c r="W230" s="96">
        <v>1.0</v>
      </c>
      <c r="X230" s="96">
        <v>0.0</v>
      </c>
      <c r="Y230" s="96">
        <v>0.0</v>
      </c>
      <c r="Z230" s="96">
        <v>0.0</v>
      </c>
      <c r="AA230" s="97" t="s">
        <v>1225</v>
      </c>
      <c r="AB230" s="98"/>
      <c r="AC230" s="98"/>
      <c r="AD230" s="97" t="s">
        <v>872</v>
      </c>
      <c r="AF230" s="98"/>
      <c r="AG230" s="98"/>
      <c r="AH230" s="98"/>
      <c r="AI230" s="98"/>
      <c r="AJ230" s="98"/>
      <c r="AK230" s="98"/>
      <c r="AL230" s="98"/>
      <c r="AM230" s="98"/>
      <c r="AN230" s="97" t="s">
        <v>872</v>
      </c>
      <c r="AO230" s="97">
        <v>99999.0</v>
      </c>
      <c r="AP230" s="97" t="s">
        <v>248</v>
      </c>
      <c r="AQ230" s="97">
        <v>1.0</v>
      </c>
      <c r="AR230" s="98"/>
      <c r="AS230" s="98"/>
      <c r="AT230" s="98"/>
      <c r="AU230" s="98"/>
      <c r="AV230" s="97" t="s">
        <v>229</v>
      </c>
      <c r="AW230" s="98"/>
      <c r="AX230" s="99">
        <v>26085.0</v>
      </c>
      <c r="AY230" s="98"/>
      <c r="AZ230" s="98"/>
      <c r="BA230" s="98"/>
      <c r="BB230" s="98"/>
      <c r="BC230" s="98"/>
      <c r="BD230" s="98"/>
      <c r="BE230" s="98"/>
      <c r="BF230" s="98"/>
      <c r="BG230" s="98"/>
      <c r="BH230" s="100">
        <v>-107666.0</v>
      </c>
      <c r="BI230" s="100">
        <v>245702.0</v>
      </c>
      <c r="BJ230" s="97" t="s">
        <v>230</v>
      </c>
      <c r="BK230" s="97" t="s">
        <v>231</v>
      </c>
      <c r="BL230" s="97" t="s">
        <v>232</v>
      </c>
      <c r="BM230" s="97">
        <v>1.0</v>
      </c>
      <c r="BN230" s="97" t="s">
        <v>233</v>
      </c>
      <c r="BO230" s="97">
        <v>5.0</v>
      </c>
      <c r="BP230" s="98"/>
      <c r="BQ230" s="98"/>
      <c r="BR230" s="97" t="s">
        <v>274</v>
      </c>
      <c r="BS230" s="97">
        <v>1.0</v>
      </c>
      <c r="BT230" s="97" t="s">
        <v>235</v>
      </c>
      <c r="BU230" s="97">
        <v>6.0</v>
      </c>
      <c r="BV230" s="97" t="s">
        <v>265</v>
      </c>
      <c r="BX230" s="97" t="s">
        <v>253</v>
      </c>
      <c r="BY230" s="99">
        <v>41204.0</v>
      </c>
      <c r="BZ230" s="98"/>
      <c r="CA230" s="98"/>
      <c r="CB230" s="97" t="s">
        <v>237</v>
      </c>
      <c r="CC230" s="97" t="s">
        <v>235</v>
      </c>
      <c r="CD230" s="98"/>
    </row>
    <row r="231" hidden="1">
      <c r="A231" s="96">
        <v>22886.0</v>
      </c>
      <c r="B231" s="97" t="s">
        <v>1226</v>
      </c>
      <c r="C231" s="97" t="s">
        <v>125</v>
      </c>
      <c r="D231" s="97">
        <v>25.0</v>
      </c>
      <c r="E231" s="97" t="s">
        <v>122</v>
      </c>
      <c r="F231" s="97">
        <v>18.0</v>
      </c>
      <c r="G231" s="97" t="s">
        <v>1227</v>
      </c>
      <c r="H231" s="97">
        <v>355.0</v>
      </c>
      <c r="I231" s="97" t="s">
        <v>389</v>
      </c>
      <c r="J231" s="97">
        <v>4.0</v>
      </c>
      <c r="K231" s="97" t="s">
        <v>219</v>
      </c>
      <c r="L231" s="97" t="s">
        <v>220</v>
      </c>
      <c r="M231" s="97" t="s">
        <v>221</v>
      </c>
      <c r="N231" s="97">
        <v>1.0</v>
      </c>
      <c r="O231" s="97" t="s">
        <v>568</v>
      </c>
      <c r="P231" s="97" t="s">
        <v>569</v>
      </c>
      <c r="Q231" s="97" t="s">
        <v>235</v>
      </c>
      <c r="R231" s="97">
        <v>99.0</v>
      </c>
      <c r="S231" s="98"/>
      <c r="T231" s="98"/>
      <c r="U231" s="96">
        <v>5.0</v>
      </c>
      <c r="V231" s="96">
        <v>0.0</v>
      </c>
      <c r="W231" s="96">
        <v>5.0</v>
      </c>
      <c r="X231" s="96">
        <v>0.0</v>
      </c>
      <c r="Y231" s="96">
        <v>0.0</v>
      </c>
      <c r="Z231" s="96">
        <v>0.0</v>
      </c>
      <c r="AA231" s="97" t="s">
        <v>1227</v>
      </c>
      <c r="AB231" s="98"/>
      <c r="AC231" s="98"/>
      <c r="AD231" s="97" t="s">
        <v>1228</v>
      </c>
      <c r="AE231" s="97" t="s">
        <v>263</v>
      </c>
      <c r="AF231" s="98"/>
      <c r="AG231" s="98"/>
      <c r="AH231" s="98"/>
      <c r="AI231" s="97" t="s">
        <v>264</v>
      </c>
      <c r="AJ231" s="98"/>
      <c r="AK231" s="98"/>
      <c r="AL231" s="98"/>
      <c r="AM231" s="98"/>
      <c r="AN231" s="97" t="s">
        <v>1229</v>
      </c>
      <c r="AO231" s="97">
        <v>80376.0</v>
      </c>
      <c r="AP231" s="97" t="s">
        <v>248</v>
      </c>
      <c r="AQ231" s="97">
        <v>1.0</v>
      </c>
      <c r="AR231" s="98"/>
      <c r="AS231" s="98"/>
      <c r="AT231" s="98"/>
      <c r="AU231" s="98"/>
      <c r="AV231" s="97" t="s">
        <v>229</v>
      </c>
      <c r="AW231" s="98"/>
      <c r="AX231" s="99">
        <v>22920.0</v>
      </c>
      <c r="AY231" s="98"/>
      <c r="AZ231" s="98"/>
      <c r="BA231" s="98"/>
      <c r="BB231" s="98"/>
      <c r="BC231" s="98"/>
      <c r="BD231" s="98"/>
      <c r="BE231" s="98"/>
      <c r="BF231" s="98"/>
      <c r="BG231" s="98"/>
      <c r="BH231" s="100">
        <v>-107553.0</v>
      </c>
      <c r="BI231" s="100">
        <v>24773.0</v>
      </c>
      <c r="BJ231" s="97" t="s">
        <v>230</v>
      </c>
      <c r="BK231" s="97" t="s">
        <v>231</v>
      </c>
      <c r="BL231" s="97" t="s">
        <v>232</v>
      </c>
      <c r="BM231" s="97">
        <v>1.0</v>
      </c>
      <c r="BN231" s="97" t="s">
        <v>250</v>
      </c>
      <c r="BO231" s="97">
        <v>1.0</v>
      </c>
      <c r="BP231" s="97" t="s">
        <v>284</v>
      </c>
      <c r="BQ231" s="97" t="s">
        <v>285</v>
      </c>
      <c r="BR231" s="97" t="s">
        <v>234</v>
      </c>
      <c r="BS231" s="97">
        <v>2.0</v>
      </c>
      <c r="BT231" s="97" t="s">
        <v>235</v>
      </c>
      <c r="BU231" s="97">
        <v>6.0</v>
      </c>
      <c r="BV231" s="97" t="s">
        <v>275</v>
      </c>
      <c r="BX231" s="97" t="s">
        <v>253</v>
      </c>
      <c r="BY231" s="99">
        <v>42429.0</v>
      </c>
      <c r="BZ231" s="98"/>
      <c r="CA231" s="98"/>
      <c r="CB231" s="97" t="s">
        <v>237</v>
      </c>
      <c r="CC231" s="97" t="s">
        <v>235</v>
      </c>
      <c r="CD231" s="98"/>
    </row>
    <row r="232" hidden="1">
      <c r="A232" s="96">
        <v>22887.0</v>
      </c>
      <c r="B232" s="97" t="s">
        <v>1230</v>
      </c>
      <c r="C232" s="97" t="s">
        <v>125</v>
      </c>
      <c r="D232" s="97">
        <v>25.0</v>
      </c>
      <c r="E232" s="97" t="s">
        <v>122</v>
      </c>
      <c r="F232" s="97">
        <v>18.0</v>
      </c>
      <c r="G232" s="97" t="s">
        <v>1231</v>
      </c>
      <c r="H232" s="97">
        <v>374.0</v>
      </c>
      <c r="I232" s="97" t="s">
        <v>389</v>
      </c>
      <c r="J232" s="97">
        <v>4.0</v>
      </c>
      <c r="K232" s="97" t="s">
        <v>219</v>
      </c>
      <c r="L232" s="97" t="s">
        <v>220</v>
      </c>
      <c r="M232" s="97" t="s">
        <v>221</v>
      </c>
      <c r="N232" s="97">
        <v>1.0</v>
      </c>
      <c r="O232" s="97" t="s">
        <v>573</v>
      </c>
      <c r="P232" s="97" t="s">
        <v>574</v>
      </c>
      <c r="Q232" s="97" t="s">
        <v>235</v>
      </c>
      <c r="R232" s="97">
        <v>99.0</v>
      </c>
      <c r="S232" s="98"/>
      <c r="T232" s="98"/>
      <c r="U232" s="96">
        <v>5.0</v>
      </c>
      <c r="V232" s="96">
        <v>0.0</v>
      </c>
      <c r="W232" s="96">
        <v>5.0</v>
      </c>
      <c r="X232" s="96">
        <v>0.0</v>
      </c>
      <c r="Y232" s="96">
        <v>0.0</v>
      </c>
      <c r="Z232" s="96">
        <v>0.0</v>
      </c>
      <c r="AA232" s="97" t="s">
        <v>1232</v>
      </c>
      <c r="AD232" s="97" t="s">
        <v>1233</v>
      </c>
      <c r="AE232" s="97" t="s">
        <v>263</v>
      </c>
      <c r="AF232" s="98"/>
      <c r="AG232" s="98"/>
      <c r="AH232" s="98"/>
      <c r="AI232" s="97" t="s">
        <v>264</v>
      </c>
      <c r="AJ232" s="98"/>
      <c r="AK232" s="98"/>
      <c r="AL232" s="98"/>
      <c r="AM232" s="98"/>
      <c r="AN232" s="97" t="s">
        <v>1233</v>
      </c>
      <c r="AO232" s="97">
        <v>80349.0</v>
      </c>
      <c r="AP232" s="97" t="s">
        <v>248</v>
      </c>
      <c r="AQ232" s="97">
        <v>1.0</v>
      </c>
      <c r="AR232" s="98"/>
      <c r="AS232" s="98"/>
      <c r="AT232" s="98"/>
      <c r="AU232" s="98"/>
      <c r="AV232" s="97" t="s">
        <v>229</v>
      </c>
      <c r="AW232" s="98"/>
      <c r="AX232" s="99">
        <v>35065.0</v>
      </c>
      <c r="AY232" s="98"/>
      <c r="AZ232" s="98"/>
      <c r="BA232" s="98"/>
      <c r="BB232" s="98"/>
      <c r="BC232" s="98"/>
      <c r="BD232" s="98"/>
      <c r="BE232" s="98"/>
      <c r="BF232" s="98"/>
      <c r="BG232" s="98"/>
      <c r="BH232" s="100">
        <v>-107545.0</v>
      </c>
      <c r="BI232" s="100">
        <v>24657.0</v>
      </c>
      <c r="BJ232" s="97" t="s">
        <v>230</v>
      </c>
      <c r="BK232" s="97" t="s">
        <v>231</v>
      </c>
      <c r="BL232" s="97" t="s">
        <v>232</v>
      </c>
      <c r="BM232" s="97">
        <v>1.0</v>
      </c>
      <c r="BN232" s="97" t="s">
        <v>233</v>
      </c>
      <c r="BO232" s="97">
        <v>5.0</v>
      </c>
      <c r="BP232" s="98"/>
      <c r="BQ232" s="98"/>
      <c r="BR232" s="97" t="s">
        <v>234</v>
      </c>
      <c r="BS232" s="97">
        <v>2.0</v>
      </c>
      <c r="BT232" s="97" t="s">
        <v>235</v>
      </c>
      <c r="BU232" s="97">
        <v>6.0</v>
      </c>
      <c r="BV232" s="97" t="s">
        <v>265</v>
      </c>
      <c r="BX232" s="97" t="s">
        <v>253</v>
      </c>
      <c r="BY232" s="99">
        <v>42429.0</v>
      </c>
      <c r="BZ232" s="98"/>
      <c r="CA232" s="98"/>
      <c r="CB232" s="97" t="s">
        <v>237</v>
      </c>
      <c r="CC232" s="97" t="s">
        <v>235</v>
      </c>
      <c r="CD232" s="98"/>
    </row>
    <row r="233" hidden="1">
      <c r="A233" s="96">
        <v>22888.0</v>
      </c>
      <c r="B233" s="97" t="s">
        <v>1234</v>
      </c>
      <c r="C233" s="97" t="s">
        <v>125</v>
      </c>
      <c r="D233" s="97">
        <v>25.0</v>
      </c>
      <c r="E233" s="97" t="s">
        <v>106</v>
      </c>
      <c r="F233" s="97">
        <v>1.0</v>
      </c>
      <c r="G233" s="97" t="s">
        <v>218</v>
      </c>
      <c r="H233" s="97">
        <v>1.0</v>
      </c>
      <c r="I233" s="97" t="s">
        <v>218</v>
      </c>
      <c r="J233" s="97">
        <v>1.0</v>
      </c>
      <c r="K233" s="97" t="s">
        <v>219</v>
      </c>
      <c r="L233" s="97" t="s">
        <v>220</v>
      </c>
      <c r="M233" s="97" t="s">
        <v>221</v>
      </c>
      <c r="N233" s="97">
        <v>1.0</v>
      </c>
      <c r="O233" s="97" t="s">
        <v>1235</v>
      </c>
      <c r="P233" s="97" t="s">
        <v>1236</v>
      </c>
      <c r="Q233" s="97" t="s">
        <v>235</v>
      </c>
      <c r="R233" s="97">
        <v>99.0</v>
      </c>
      <c r="S233" s="98"/>
      <c r="T233" s="98"/>
      <c r="U233" s="96">
        <v>0.0</v>
      </c>
      <c r="V233" s="96">
        <v>0.0</v>
      </c>
      <c r="W233" s="96">
        <v>0.0</v>
      </c>
      <c r="X233" s="96">
        <v>0.0</v>
      </c>
      <c r="Y233" s="96">
        <v>0.0</v>
      </c>
      <c r="Z233" s="96">
        <v>0.0</v>
      </c>
      <c r="AA233" s="97" t="s">
        <v>1237</v>
      </c>
      <c r="AB233" s="97">
        <v>5.0</v>
      </c>
      <c r="AC233" s="97" t="s">
        <v>243</v>
      </c>
      <c r="AD233" s="97" t="s">
        <v>1238</v>
      </c>
      <c r="AE233" s="97">
        <v>1132.0</v>
      </c>
      <c r="AF233" s="98"/>
      <c r="AG233" s="98"/>
      <c r="AH233" s="98"/>
      <c r="AI233" s="98"/>
      <c r="AJ233" s="98"/>
      <c r="AK233" s="98"/>
      <c r="AL233" s="98"/>
      <c r="AM233" s="98"/>
      <c r="AN233" s="97" t="s">
        <v>1239</v>
      </c>
      <c r="AO233" s="97">
        <v>81285.0</v>
      </c>
      <c r="AP233" s="97" t="s">
        <v>228</v>
      </c>
      <c r="AQ233" s="97">
        <v>3.0</v>
      </c>
      <c r="AR233" s="98"/>
      <c r="AS233" s="98"/>
      <c r="AT233" s="98"/>
      <c r="AU233" s="98"/>
      <c r="AV233" s="97" t="s">
        <v>229</v>
      </c>
      <c r="AW233" s="98"/>
      <c r="AX233" s="99">
        <v>37803.0</v>
      </c>
      <c r="AY233" s="98"/>
      <c r="AZ233" s="98"/>
      <c r="BA233" s="98"/>
      <c r="BB233" s="98"/>
      <c r="BC233" s="98"/>
      <c r="BD233" s="98"/>
      <c r="BE233" s="98"/>
      <c r="BF233" s="98"/>
      <c r="BG233" s="98"/>
      <c r="BH233" s="100">
        <v>-108982.0</v>
      </c>
      <c r="BI233" s="100">
        <v>257752.0</v>
      </c>
      <c r="BJ233" s="97" t="s">
        <v>230</v>
      </c>
      <c r="BK233" s="97" t="s">
        <v>231</v>
      </c>
      <c r="BL233" s="97" t="s">
        <v>232</v>
      </c>
      <c r="BM233" s="97">
        <v>1.0</v>
      </c>
      <c r="BN233" s="97" t="s">
        <v>233</v>
      </c>
      <c r="BO233" s="97">
        <v>5.0</v>
      </c>
      <c r="BP233" s="98"/>
      <c r="BQ233" s="98"/>
      <c r="BR233" s="97" t="s">
        <v>234</v>
      </c>
      <c r="BS233" s="97">
        <v>2.0</v>
      </c>
      <c r="BT233" s="97" t="s">
        <v>235</v>
      </c>
      <c r="BU233" s="97">
        <v>6.0</v>
      </c>
      <c r="BV233" s="98"/>
      <c r="BW233" s="98"/>
      <c r="BX233" s="97" t="s">
        <v>236</v>
      </c>
      <c r="BY233" s="99">
        <v>38953.0</v>
      </c>
      <c r="BZ233" s="98"/>
      <c r="CA233" s="98"/>
      <c r="CB233" s="97" t="s">
        <v>237</v>
      </c>
      <c r="CC233" s="97" t="s">
        <v>235</v>
      </c>
      <c r="CD233" s="98"/>
    </row>
    <row r="234" hidden="1">
      <c r="A234" s="96">
        <v>22889.0</v>
      </c>
      <c r="B234" s="97" t="s">
        <v>1240</v>
      </c>
      <c r="C234" s="97" t="s">
        <v>125</v>
      </c>
      <c r="D234" s="97">
        <v>25.0</v>
      </c>
      <c r="E234" s="97" t="s">
        <v>106</v>
      </c>
      <c r="F234" s="97">
        <v>1.0</v>
      </c>
      <c r="G234" s="97" t="s">
        <v>218</v>
      </c>
      <c r="H234" s="97">
        <v>1.0</v>
      </c>
      <c r="I234" s="97" t="s">
        <v>218</v>
      </c>
      <c r="J234" s="97">
        <v>1.0</v>
      </c>
      <c r="K234" s="97" t="s">
        <v>219</v>
      </c>
      <c r="L234" s="97" t="s">
        <v>220</v>
      </c>
      <c r="M234" s="97" t="s">
        <v>221</v>
      </c>
      <c r="N234" s="97">
        <v>1.0</v>
      </c>
      <c r="O234" s="97" t="s">
        <v>1235</v>
      </c>
      <c r="P234" s="97" t="s">
        <v>1236</v>
      </c>
      <c r="Q234" s="97" t="s">
        <v>235</v>
      </c>
      <c r="R234" s="97">
        <v>99.0</v>
      </c>
      <c r="S234" s="98"/>
      <c r="T234" s="98"/>
      <c r="U234" s="96">
        <v>0.0</v>
      </c>
      <c r="V234" s="96">
        <v>0.0</v>
      </c>
      <c r="W234" s="96">
        <v>0.0</v>
      </c>
      <c r="X234" s="96">
        <v>0.0</v>
      </c>
      <c r="Y234" s="96">
        <v>0.0</v>
      </c>
      <c r="Z234" s="96">
        <v>0.0</v>
      </c>
      <c r="AA234" s="97" t="s">
        <v>1241</v>
      </c>
      <c r="AC234" s="98"/>
      <c r="AD234" s="97" t="s">
        <v>1242</v>
      </c>
      <c r="AE234" s="97">
        <v>1257.0</v>
      </c>
      <c r="AF234" s="98"/>
      <c r="AG234" s="98"/>
      <c r="AH234" s="98"/>
      <c r="AI234" s="98"/>
      <c r="AJ234" s="98"/>
      <c r="AK234" s="98"/>
      <c r="AL234" s="98"/>
      <c r="AM234" s="98"/>
      <c r="AN234" s="97" t="s">
        <v>1243</v>
      </c>
      <c r="AO234" s="97">
        <v>81220.0</v>
      </c>
      <c r="AP234" s="97" t="s">
        <v>228</v>
      </c>
      <c r="AQ234" s="97">
        <v>3.0</v>
      </c>
      <c r="AR234" s="98"/>
      <c r="AS234" s="98"/>
      <c r="AT234" s="98"/>
      <c r="AU234" s="98"/>
      <c r="AV234" s="97" t="s">
        <v>229</v>
      </c>
      <c r="AW234" s="98"/>
      <c r="AX234" s="99">
        <v>37803.0</v>
      </c>
      <c r="AY234" s="98"/>
      <c r="AZ234" s="98"/>
      <c r="BA234" s="98"/>
      <c r="BB234" s="98"/>
      <c r="BC234" s="98"/>
      <c r="BD234" s="98"/>
      <c r="BE234" s="98"/>
      <c r="BF234" s="98"/>
      <c r="BG234" s="98"/>
      <c r="BH234" s="100">
        <v>-108985.0</v>
      </c>
      <c r="BI234" s="100">
        <v>258038.0</v>
      </c>
      <c r="BJ234" s="97" t="s">
        <v>230</v>
      </c>
      <c r="BK234" s="97" t="s">
        <v>231</v>
      </c>
      <c r="BL234" s="97" t="s">
        <v>232</v>
      </c>
      <c r="BM234" s="97">
        <v>1.0</v>
      </c>
      <c r="BN234" s="97" t="s">
        <v>233</v>
      </c>
      <c r="BO234" s="97">
        <v>5.0</v>
      </c>
      <c r="BP234" s="98"/>
      <c r="BQ234" s="98"/>
      <c r="BR234" s="97" t="s">
        <v>234</v>
      </c>
      <c r="BS234" s="97">
        <v>2.0</v>
      </c>
      <c r="BT234" s="97" t="s">
        <v>235</v>
      </c>
      <c r="BU234" s="97">
        <v>6.0</v>
      </c>
      <c r="BV234" s="98"/>
      <c r="BW234" s="98"/>
      <c r="BX234" s="97" t="s">
        <v>236</v>
      </c>
      <c r="BY234" s="99">
        <v>38953.0</v>
      </c>
      <c r="BZ234" s="98"/>
      <c r="CA234" s="98"/>
      <c r="CB234" s="97" t="s">
        <v>237</v>
      </c>
      <c r="CC234" s="97" t="s">
        <v>235</v>
      </c>
      <c r="CD234" s="98"/>
    </row>
    <row r="235" hidden="1">
      <c r="A235" s="96">
        <v>22890.0</v>
      </c>
      <c r="B235" s="97" t="s">
        <v>1244</v>
      </c>
      <c r="C235" s="97" t="s">
        <v>125</v>
      </c>
      <c r="D235" s="97">
        <v>25.0</v>
      </c>
      <c r="E235" s="97" t="s">
        <v>106</v>
      </c>
      <c r="F235" s="97">
        <v>1.0</v>
      </c>
      <c r="G235" s="97" t="s">
        <v>218</v>
      </c>
      <c r="H235" s="97">
        <v>1.0</v>
      </c>
      <c r="I235" s="97" t="s">
        <v>218</v>
      </c>
      <c r="J235" s="97">
        <v>1.0</v>
      </c>
      <c r="K235" s="97" t="s">
        <v>219</v>
      </c>
      <c r="L235" s="97" t="s">
        <v>220</v>
      </c>
      <c r="M235" s="97" t="s">
        <v>221</v>
      </c>
      <c r="N235" s="97">
        <v>1.0</v>
      </c>
      <c r="O235" s="97" t="s">
        <v>1235</v>
      </c>
      <c r="P235" s="97" t="s">
        <v>1236</v>
      </c>
      <c r="Q235" s="97" t="s">
        <v>235</v>
      </c>
      <c r="R235" s="97">
        <v>99.0</v>
      </c>
      <c r="S235" s="98"/>
      <c r="T235" s="98"/>
      <c r="U235" s="96">
        <v>0.0</v>
      </c>
      <c r="V235" s="96">
        <v>0.0</v>
      </c>
      <c r="W235" s="96">
        <v>0.0</v>
      </c>
      <c r="X235" s="96">
        <v>0.0</v>
      </c>
      <c r="Y235" s="96">
        <v>0.0</v>
      </c>
      <c r="Z235" s="96">
        <v>0.0</v>
      </c>
      <c r="AA235" s="97" t="s">
        <v>1245</v>
      </c>
      <c r="AC235" s="98"/>
      <c r="AD235" s="97" t="s">
        <v>1246</v>
      </c>
      <c r="AE235" s="97">
        <v>1770.0</v>
      </c>
      <c r="AF235" s="98"/>
      <c r="AG235" s="98"/>
      <c r="AH235" s="98"/>
      <c r="AI235" s="98"/>
      <c r="AJ235" s="98"/>
      <c r="AK235" s="98"/>
      <c r="AL235" s="98"/>
      <c r="AM235" s="98"/>
      <c r="AN235" s="97" t="s">
        <v>1247</v>
      </c>
      <c r="AO235" s="97">
        <v>81235.0</v>
      </c>
      <c r="AP235" s="97" t="s">
        <v>228</v>
      </c>
      <c r="AQ235" s="97">
        <v>3.0</v>
      </c>
      <c r="AR235" s="98"/>
      <c r="AS235" s="98"/>
      <c r="AT235" s="98"/>
      <c r="AU235" s="98"/>
      <c r="AV235" s="97" t="s">
        <v>229</v>
      </c>
      <c r="AW235" s="98"/>
      <c r="AX235" s="99">
        <v>37803.0</v>
      </c>
      <c r="AY235" s="98"/>
      <c r="AZ235" s="98"/>
      <c r="BA235" s="98"/>
      <c r="BB235" s="98"/>
      <c r="BC235" s="98"/>
      <c r="BD235" s="98"/>
      <c r="BE235" s="98"/>
      <c r="BF235" s="98"/>
      <c r="BG235" s="98"/>
      <c r="BH235" s="100">
        <v>-109013.0</v>
      </c>
      <c r="BI235" s="100">
        <v>258033.0</v>
      </c>
      <c r="BJ235" s="97" t="s">
        <v>230</v>
      </c>
      <c r="BK235" s="97" t="s">
        <v>231</v>
      </c>
      <c r="BL235" s="97" t="s">
        <v>232</v>
      </c>
      <c r="BM235" s="97">
        <v>1.0</v>
      </c>
      <c r="BN235" s="97" t="s">
        <v>233</v>
      </c>
      <c r="BO235" s="97">
        <v>5.0</v>
      </c>
      <c r="BP235" s="98"/>
      <c r="BQ235" s="98"/>
      <c r="BR235" s="97" t="s">
        <v>234</v>
      </c>
      <c r="BS235" s="97">
        <v>2.0</v>
      </c>
      <c r="BT235" s="97" t="s">
        <v>235</v>
      </c>
      <c r="BU235" s="97">
        <v>6.0</v>
      </c>
      <c r="BV235" s="98"/>
      <c r="BW235" s="98"/>
      <c r="BX235" s="97" t="s">
        <v>236</v>
      </c>
      <c r="BY235" s="99">
        <v>38953.0</v>
      </c>
      <c r="BZ235" s="98"/>
      <c r="CA235" s="98"/>
      <c r="CB235" s="97" t="s">
        <v>237</v>
      </c>
      <c r="CC235" s="97" t="s">
        <v>235</v>
      </c>
      <c r="CD235" s="98"/>
    </row>
    <row r="236" hidden="1">
      <c r="A236" s="96">
        <v>22891.0</v>
      </c>
      <c r="B236" s="97" t="s">
        <v>1248</v>
      </c>
      <c r="C236" s="97" t="s">
        <v>125</v>
      </c>
      <c r="D236" s="97">
        <v>25.0</v>
      </c>
      <c r="E236" s="97" t="s">
        <v>114</v>
      </c>
      <c r="F236" s="97">
        <v>6.0</v>
      </c>
      <c r="G236" s="97" t="s">
        <v>528</v>
      </c>
      <c r="H236" s="97">
        <v>1.0</v>
      </c>
      <c r="I236" s="97" t="s">
        <v>389</v>
      </c>
      <c r="J236" s="97">
        <v>4.0</v>
      </c>
      <c r="K236" s="97" t="s">
        <v>219</v>
      </c>
      <c r="L236" s="97" t="s">
        <v>220</v>
      </c>
      <c r="M236" s="97" t="s">
        <v>221</v>
      </c>
      <c r="N236" s="97">
        <v>1.0</v>
      </c>
      <c r="O236" s="97" t="s">
        <v>1235</v>
      </c>
      <c r="P236" s="97" t="s">
        <v>1236</v>
      </c>
      <c r="Q236" s="97" t="s">
        <v>235</v>
      </c>
      <c r="R236" s="97">
        <v>99.0</v>
      </c>
      <c r="S236" s="98"/>
      <c r="T236" s="98"/>
      <c r="U236" s="96">
        <v>2.0</v>
      </c>
      <c r="V236" s="96">
        <v>0.0</v>
      </c>
      <c r="W236" s="96">
        <v>2.0</v>
      </c>
      <c r="X236" s="96">
        <v>0.0</v>
      </c>
      <c r="Y236" s="96">
        <v>0.0</v>
      </c>
      <c r="Z236" s="96">
        <v>0.0</v>
      </c>
      <c r="AA236" s="97" t="s">
        <v>1249</v>
      </c>
      <c r="AC236" s="98"/>
      <c r="AD236" s="97" t="s">
        <v>1250</v>
      </c>
      <c r="AE236" s="97" t="s">
        <v>343</v>
      </c>
      <c r="AF236" s="98"/>
      <c r="AG236" s="98"/>
      <c r="AH236" s="98"/>
      <c r="AI236" s="98"/>
      <c r="AJ236" s="98"/>
      <c r="AK236" s="98"/>
      <c r="AL236" s="98"/>
      <c r="AM236" s="98"/>
      <c r="AN236" s="97" t="s">
        <v>1251</v>
      </c>
      <c r="AO236" s="97">
        <v>80110.0</v>
      </c>
      <c r="AP236" s="97" t="s">
        <v>248</v>
      </c>
      <c r="AQ236" s="97">
        <v>1.0</v>
      </c>
      <c r="AR236" s="98"/>
      <c r="AS236" s="98"/>
      <c r="AT236" s="98"/>
      <c r="AU236" s="98"/>
      <c r="AV236" s="97" t="s">
        <v>229</v>
      </c>
      <c r="AW236" s="98"/>
      <c r="AX236" s="99">
        <v>37803.0</v>
      </c>
      <c r="AY236" s="98"/>
      <c r="AZ236" s="98"/>
      <c r="BA236" s="98"/>
      <c r="BB236" s="98"/>
      <c r="BC236" s="98"/>
      <c r="BD236" s="98"/>
      <c r="BE236" s="98"/>
      <c r="BF236" s="98"/>
      <c r="BG236" s="98"/>
      <c r="BH236" s="100">
        <v>-107416.0</v>
      </c>
      <c r="BI236" s="100">
        <v>247895.0</v>
      </c>
      <c r="BJ236" s="97" t="s">
        <v>230</v>
      </c>
      <c r="BK236" s="97" t="s">
        <v>231</v>
      </c>
      <c r="BL236" s="97" t="s">
        <v>232</v>
      </c>
      <c r="BM236" s="97">
        <v>1.0</v>
      </c>
      <c r="BN236" s="97" t="s">
        <v>233</v>
      </c>
      <c r="BO236" s="97">
        <v>5.0</v>
      </c>
      <c r="BP236" s="98"/>
      <c r="BQ236" s="98"/>
      <c r="BR236" s="97" t="s">
        <v>234</v>
      </c>
      <c r="BS236" s="97">
        <v>2.0</v>
      </c>
      <c r="BT236" s="97" t="s">
        <v>235</v>
      </c>
      <c r="BU236" s="97">
        <v>6.0</v>
      </c>
      <c r="BV236" s="97" t="s">
        <v>328</v>
      </c>
      <c r="BX236" s="97" t="s">
        <v>253</v>
      </c>
      <c r="BY236" s="99">
        <v>40742.0</v>
      </c>
      <c r="BZ236" s="98"/>
      <c r="CA236" s="98"/>
      <c r="CB236" s="97" t="s">
        <v>237</v>
      </c>
      <c r="CC236" s="97" t="s">
        <v>235</v>
      </c>
      <c r="CD236" s="98"/>
    </row>
    <row r="237" hidden="1">
      <c r="A237" s="96">
        <v>22892.0</v>
      </c>
      <c r="B237" s="97" t="s">
        <v>1252</v>
      </c>
      <c r="C237" s="97" t="s">
        <v>125</v>
      </c>
      <c r="D237" s="97">
        <v>25.0</v>
      </c>
      <c r="E237" s="97" t="s">
        <v>114</v>
      </c>
      <c r="F237" s="97">
        <v>6.0</v>
      </c>
      <c r="G237" s="97" t="s">
        <v>528</v>
      </c>
      <c r="H237" s="97">
        <v>1.0</v>
      </c>
      <c r="I237" s="97" t="s">
        <v>389</v>
      </c>
      <c r="J237" s="97">
        <v>4.0</v>
      </c>
      <c r="K237" s="97" t="s">
        <v>219</v>
      </c>
      <c r="L237" s="97" t="s">
        <v>220</v>
      </c>
      <c r="M237" s="97" t="s">
        <v>221</v>
      </c>
      <c r="N237" s="97">
        <v>1.0</v>
      </c>
      <c r="O237" s="97" t="s">
        <v>1235</v>
      </c>
      <c r="P237" s="97" t="s">
        <v>1236</v>
      </c>
      <c r="Q237" s="97" t="s">
        <v>235</v>
      </c>
      <c r="R237" s="97">
        <v>99.0</v>
      </c>
      <c r="S237" s="98"/>
      <c r="T237" s="98"/>
      <c r="U237" s="96">
        <v>1.0</v>
      </c>
      <c r="V237" s="96">
        <v>0.0</v>
      </c>
      <c r="W237" s="96">
        <v>1.0</v>
      </c>
      <c r="X237" s="96">
        <v>0.0</v>
      </c>
      <c r="Y237" s="96">
        <v>0.0</v>
      </c>
      <c r="Z237" s="96">
        <v>0.0</v>
      </c>
      <c r="AA237" s="97" t="s">
        <v>1253</v>
      </c>
      <c r="AB237" s="97">
        <v>5.0</v>
      </c>
      <c r="AC237" s="97" t="s">
        <v>243</v>
      </c>
      <c r="AD237" s="97" t="s">
        <v>1254</v>
      </c>
      <c r="AE237" s="97">
        <v>1630.0</v>
      </c>
      <c r="AF237" s="98"/>
      <c r="AG237" s="98"/>
      <c r="AH237" s="98"/>
      <c r="AI237" s="98"/>
      <c r="AJ237" s="98"/>
      <c r="AK237" s="98"/>
      <c r="AL237" s="98"/>
      <c r="AM237" s="98"/>
      <c r="AN237" s="97" t="s">
        <v>1255</v>
      </c>
      <c r="AO237" s="97">
        <v>80020.0</v>
      </c>
      <c r="AP237" s="97" t="s">
        <v>248</v>
      </c>
      <c r="AQ237" s="97">
        <v>1.0</v>
      </c>
      <c r="AR237" s="98"/>
      <c r="AS237" s="98"/>
      <c r="AT237" s="98"/>
      <c r="AU237" s="98"/>
      <c r="AV237" s="97" t="s">
        <v>229</v>
      </c>
      <c r="AW237" s="98"/>
      <c r="AX237" s="99">
        <v>37803.0</v>
      </c>
      <c r="AY237" s="98"/>
      <c r="AZ237" s="98"/>
      <c r="BA237" s="98"/>
      <c r="BB237" s="98"/>
      <c r="BC237" s="98"/>
      <c r="BD237" s="98"/>
      <c r="BE237" s="98"/>
      <c r="BF237" s="98"/>
      <c r="BG237" s="98"/>
      <c r="BH237" s="100">
        <v>-107378.0</v>
      </c>
      <c r="BI237" s="100">
        <v>247659.0</v>
      </c>
      <c r="BJ237" s="97" t="s">
        <v>230</v>
      </c>
      <c r="BK237" s="97" t="s">
        <v>231</v>
      </c>
      <c r="BL237" s="97" t="s">
        <v>232</v>
      </c>
      <c r="BM237" s="97">
        <v>1.0</v>
      </c>
      <c r="BN237" s="97" t="s">
        <v>233</v>
      </c>
      <c r="BO237" s="97">
        <v>5.0</v>
      </c>
      <c r="BP237" s="98"/>
      <c r="BQ237" s="98"/>
      <c r="BR237" s="97" t="s">
        <v>234</v>
      </c>
      <c r="BS237" s="97">
        <v>2.0</v>
      </c>
      <c r="BT237" s="97" t="s">
        <v>235</v>
      </c>
      <c r="BU237" s="97">
        <v>6.0</v>
      </c>
      <c r="BV237" s="97" t="s">
        <v>265</v>
      </c>
      <c r="BX237" s="97" t="s">
        <v>253</v>
      </c>
      <c r="BY237" s="99">
        <v>40742.0</v>
      </c>
      <c r="BZ237" s="98"/>
      <c r="CA237" s="98"/>
      <c r="CB237" s="97" t="s">
        <v>237</v>
      </c>
      <c r="CC237" s="97" t="s">
        <v>235</v>
      </c>
      <c r="CD237" s="98"/>
    </row>
    <row r="238" hidden="1">
      <c r="A238" s="96">
        <v>22893.0</v>
      </c>
      <c r="B238" s="97" t="s">
        <v>1256</v>
      </c>
      <c r="C238" s="97" t="s">
        <v>125</v>
      </c>
      <c r="D238" s="97">
        <v>25.0</v>
      </c>
      <c r="E238" s="97" t="s">
        <v>114</v>
      </c>
      <c r="F238" s="97">
        <v>6.0</v>
      </c>
      <c r="G238" s="97" t="s">
        <v>528</v>
      </c>
      <c r="H238" s="97">
        <v>1.0</v>
      </c>
      <c r="I238" s="97" t="s">
        <v>389</v>
      </c>
      <c r="J238" s="97">
        <v>4.0</v>
      </c>
      <c r="K238" s="97" t="s">
        <v>219</v>
      </c>
      <c r="L238" s="97" t="s">
        <v>220</v>
      </c>
      <c r="M238" s="97" t="s">
        <v>221</v>
      </c>
      <c r="N238" s="97">
        <v>1.0</v>
      </c>
      <c r="O238" s="97" t="s">
        <v>1235</v>
      </c>
      <c r="P238" s="97" t="s">
        <v>1236</v>
      </c>
      <c r="Q238" s="97" t="s">
        <v>235</v>
      </c>
      <c r="R238" s="97">
        <v>99.0</v>
      </c>
      <c r="S238" s="98"/>
      <c r="T238" s="98"/>
      <c r="U238" s="96">
        <v>0.0</v>
      </c>
      <c r="V238" s="96">
        <v>0.0</v>
      </c>
      <c r="W238" s="96">
        <v>0.0</v>
      </c>
      <c r="X238" s="96">
        <v>0.0</v>
      </c>
      <c r="Y238" s="96">
        <v>0.0</v>
      </c>
      <c r="Z238" s="96">
        <v>0.0</v>
      </c>
      <c r="AA238" s="97" t="s">
        <v>1257</v>
      </c>
      <c r="AC238" s="98"/>
      <c r="AD238" s="97" t="s">
        <v>1258</v>
      </c>
      <c r="AE238" s="97">
        <v>3777.0</v>
      </c>
      <c r="AF238" s="98"/>
      <c r="AG238" s="98"/>
      <c r="AH238" s="98"/>
      <c r="AI238" s="98"/>
      <c r="AJ238" s="98"/>
      <c r="AK238" s="98"/>
      <c r="AL238" s="98"/>
      <c r="AM238" s="98"/>
      <c r="AN238" s="97" t="s">
        <v>1259</v>
      </c>
      <c r="AO238" s="97">
        <v>80319.0</v>
      </c>
      <c r="AP238" s="97" t="s">
        <v>228</v>
      </c>
      <c r="AQ238" s="97">
        <v>3.0</v>
      </c>
      <c r="AR238" s="98"/>
      <c r="AS238" s="98"/>
      <c r="AT238" s="98"/>
      <c r="AU238" s="98"/>
      <c r="AV238" s="97" t="s">
        <v>229</v>
      </c>
      <c r="AW238" s="98"/>
      <c r="AX238" s="99">
        <v>37803.0</v>
      </c>
      <c r="AY238" s="98"/>
      <c r="AZ238" s="98"/>
      <c r="BA238" s="98"/>
      <c r="BB238" s="98"/>
      <c r="BC238" s="98"/>
      <c r="BD238" s="98"/>
      <c r="BE238" s="98"/>
      <c r="BF238" s="98"/>
      <c r="BG238" s="98"/>
      <c r="BH238" s="100">
        <v>-107426.0</v>
      </c>
      <c r="BI238" s="100">
        <v>247646.0</v>
      </c>
      <c r="BJ238" s="97" t="s">
        <v>230</v>
      </c>
      <c r="BK238" s="97" t="s">
        <v>231</v>
      </c>
      <c r="BL238" s="97" t="s">
        <v>232</v>
      </c>
      <c r="BM238" s="97">
        <v>1.0</v>
      </c>
      <c r="BN238" s="97" t="s">
        <v>233</v>
      </c>
      <c r="BO238" s="97">
        <v>5.0</v>
      </c>
      <c r="BP238" s="98"/>
      <c r="BQ238" s="98"/>
      <c r="BR238" s="97" t="s">
        <v>234</v>
      </c>
      <c r="BS238" s="97">
        <v>2.0</v>
      </c>
      <c r="BT238" s="97" t="s">
        <v>235</v>
      </c>
      <c r="BU238" s="97">
        <v>6.0</v>
      </c>
      <c r="BV238" s="98"/>
      <c r="BW238" s="98"/>
      <c r="BX238" s="97" t="s">
        <v>236</v>
      </c>
      <c r="BY238" s="99">
        <v>38953.0</v>
      </c>
      <c r="BZ238" s="98"/>
      <c r="CA238" s="98"/>
      <c r="CB238" s="97" t="s">
        <v>237</v>
      </c>
      <c r="CC238" s="97" t="s">
        <v>235</v>
      </c>
      <c r="CD238" s="98"/>
    </row>
    <row r="239" hidden="1">
      <c r="A239" s="96">
        <v>22894.0</v>
      </c>
      <c r="B239" s="97" t="s">
        <v>1260</v>
      </c>
      <c r="C239" s="97" t="s">
        <v>125</v>
      </c>
      <c r="D239" s="97">
        <v>25.0</v>
      </c>
      <c r="E239" s="97" t="s">
        <v>114</v>
      </c>
      <c r="F239" s="97">
        <v>6.0</v>
      </c>
      <c r="G239" s="97" t="s">
        <v>528</v>
      </c>
      <c r="H239" s="97">
        <v>1.0</v>
      </c>
      <c r="I239" s="97" t="s">
        <v>389</v>
      </c>
      <c r="J239" s="97">
        <v>4.0</v>
      </c>
      <c r="K239" s="97" t="s">
        <v>219</v>
      </c>
      <c r="L239" s="97" t="s">
        <v>220</v>
      </c>
      <c r="M239" s="97" t="s">
        <v>221</v>
      </c>
      <c r="N239" s="97">
        <v>1.0</v>
      </c>
      <c r="O239" s="97" t="s">
        <v>1235</v>
      </c>
      <c r="P239" s="97" t="s">
        <v>1236</v>
      </c>
      <c r="Q239" s="97" t="s">
        <v>235</v>
      </c>
      <c r="R239" s="97">
        <v>99.0</v>
      </c>
      <c r="S239" s="98"/>
      <c r="T239" s="98"/>
      <c r="U239" s="96">
        <v>1.0</v>
      </c>
      <c r="V239" s="96">
        <v>0.0</v>
      </c>
      <c r="W239" s="96">
        <v>1.0</v>
      </c>
      <c r="X239" s="96">
        <v>0.0</v>
      </c>
      <c r="Y239" s="96">
        <v>0.0</v>
      </c>
      <c r="Z239" s="96">
        <v>0.0</v>
      </c>
      <c r="AA239" s="97" t="s">
        <v>1261</v>
      </c>
      <c r="AB239" s="97">
        <v>5.0</v>
      </c>
      <c r="AC239" s="97" t="s">
        <v>243</v>
      </c>
      <c r="AD239" s="97" t="s">
        <v>1262</v>
      </c>
      <c r="AE239" s="97" t="s">
        <v>343</v>
      </c>
      <c r="AF239" s="98"/>
      <c r="AG239" s="98"/>
      <c r="AH239" s="98"/>
      <c r="AI239" s="98"/>
      <c r="AJ239" s="98"/>
      <c r="AK239" s="98"/>
      <c r="AL239" s="98"/>
      <c r="AM239" s="98"/>
      <c r="AN239" s="97" t="s">
        <v>1263</v>
      </c>
      <c r="AO239" s="97">
        <v>80058.0</v>
      </c>
      <c r="AP239" s="97" t="s">
        <v>248</v>
      </c>
      <c r="AQ239" s="97">
        <v>1.0</v>
      </c>
      <c r="AR239" s="98"/>
      <c r="AS239" s="98"/>
      <c r="AT239" s="98"/>
      <c r="AU239" s="98"/>
      <c r="AV239" s="97" t="s">
        <v>229</v>
      </c>
      <c r="AW239" s="98"/>
      <c r="AX239" s="99">
        <v>37803.0</v>
      </c>
      <c r="AY239" s="98"/>
      <c r="AZ239" s="98"/>
      <c r="BA239" s="98"/>
      <c r="BB239" s="98"/>
      <c r="BC239" s="98"/>
      <c r="BD239" s="98"/>
      <c r="BE239" s="98"/>
      <c r="BF239" s="98"/>
      <c r="BG239" s="98"/>
      <c r="BH239" s="100">
        <v>-107427.0</v>
      </c>
      <c r="BI239" s="100">
        <v>24822.0</v>
      </c>
      <c r="BJ239" s="97" t="s">
        <v>230</v>
      </c>
      <c r="BK239" s="97" t="s">
        <v>231</v>
      </c>
      <c r="BL239" s="97" t="s">
        <v>232</v>
      </c>
      <c r="BM239" s="97">
        <v>1.0</v>
      </c>
      <c r="BN239" s="97" t="s">
        <v>233</v>
      </c>
      <c r="BO239" s="97">
        <v>5.0</v>
      </c>
      <c r="BP239" s="98"/>
      <c r="BQ239" s="98"/>
      <c r="BR239" s="97" t="s">
        <v>234</v>
      </c>
      <c r="BS239" s="97">
        <v>2.0</v>
      </c>
      <c r="BT239" s="97" t="s">
        <v>235</v>
      </c>
      <c r="BU239" s="97">
        <v>6.0</v>
      </c>
      <c r="BV239" s="97" t="s">
        <v>328</v>
      </c>
      <c r="BX239" s="97" t="s">
        <v>253</v>
      </c>
      <c r="BY239" s="99">
        <v>40742.0</v>
      </c>
      <c r="BZ239" s="98"/>
      <c r="CA239" s="98"/>
      <c r="CB239" s="97" t="s">
        <v>237</v>
      </c>
      <c r="CC239" s="97" t="s">
        <v>235</v>
      </c>
      <c r="CD239" s="98"/>
    </row>
    <row r="240" hidden="1">
      <c r="A240" s="96">
        <v>55086.0</v>
      </c>
      <c r="B240" s="97" t="s">
        <v>1264</v>
      </c>
      <c r="C240" s="97" t="s">
        <v>125</v>
      </c>
      <c r="D240" s="97">
        <v>25.0</v>
      </c>
      <c r="E240" s="97" t="s">
        <v>114</v>
      </c>
      <c r="F240" s="97">
        <v>6.0</v>
      </c>
      <c r="G240" s="97" t="s">
        <v>528</v>
      </c>
      <c r="H240" s="97">
        <v>1.0</v>
      </c>
      <c r="I240" s="97" t="s">
        <v>389</v>
      </c>
      <c r="J240" s="97">
        <v>4.0</v>
      </c>
      <c r="K240" s="97" t="s">
        <v>219</v>
      </c>
      <c r="L240" s="97" t="s">
        <v>220</v>
      </c>
      <c r="M240" s="97" t="s">
        <v>221</v>
      </c>
      <c r="N240" s="97">
        <v>1.0</v>
      </c>
      <c r="O240" s="97" t="s">
        <v>1235</v>
      </c>
      <c r="P240" s="97" t="s">
        <v>1236</v>
      </c>
      <c r="Q240" s="97" t="s">
        <v>235</v>
      </c>
      <c r="R240" s="97">
        <v>99.0</v>
      </c>
      <c r="S240" s="98"/>
      <c r="T240" s="98"/>
      <c r="U240" s="96">
        <v>2.0</v>
      </c>
      <c r="V240" s="96">
        <v>0.0</v>
      </c>
      <c r="W240" s="96">
        <v>2.0</v>
      </c>
      <c r="X240" s="96">
        <v>0.0</v>
      </c>
      <c r="Y240" s="96">
        <v>0.0</v>
      </c>
      <c r="Z240" s="96">
        <v>0.0</v>
      </c>
      <c r="AA240" s="97" t="s">
        <v>1265</v>
      </c>
      <c r="AC240" s="98"/>
      <c r="AD240" s="97" t="s">
        <v>1266</v>
      </c>
      <c r="AG240" s="98"/>
      <c r="AH240" s="98"/>
      <c r="AI240" s="98"/>
      <c r="AJ240" s="98"/>
      <c r="AK240" s="98"/>
      <c r="AL240" s="98"/>
      <c r="AM240" s="98"/>
      <c r="AN240" s="97" t="s">
        <v>1266</v>
      </c>
      <c r="AO240" s="97">
        <v>80249.0</v>
      </c>
      <c r="AP240" s="97" t="s">
        <v>228</v>
      </c>
      <c r="AQ240" s="97">
        <v>3.0</v>
      </c>
      <c r="AR240" s="98"/>
      <c r="AS240" s="98"/>
      <c r="AT240" s="98"/>
      <c r="AU240" s="98"/>
      <c r="AV240" s="97" t="s">
        <v>229</v>
      </c>
      <c r="AW240" s="98"/>
      <c r="AX240" s="99">
        <v>37803.0</v>
      </c>
      <c r="AY240" s="98"/>
      <c r="AZ240" s="98"/>
      <c r="BA240" s="98"/>
      <c r="BB240" s="98"/>
      <c r="BC240" s="98"/>
      <c r="BD240" s="98"/>
      <c r="BE240" s="98"/>
      <c r="BF240" s="98"/>
      <c r="BG240" s="98"/>
      <c r="BH240" s="100">
        <v>-107352.0</v>
      </c>
      <c r="BI240" s="100">
        <v>247948.0</v>
      </c>
      <c r="BJ240" s="97" t="s">
        <v>230</v>
      </c>
      <c r="BK240" s="97" t="s">
        <v>231</v>
      </c>
      <c r="BL240" s="97" t="s">
        <v>232</v>
      </c>
      <c r="BM240" s="97">
        <v>1.0</v>
      </c>
      <c r="BN240" s="97" t="s">
        <v>233</v>
      </c>
      <c r="BO240" s="97">
        <v>5.0</v>
      </c>
      <c r="BP240" s="98"/>
      <c r="BQ240" s="98"/>
      <c r="BR240" s="97" t="s">
        <v>234</v>
      </c>
      <c r="BS240" s="97">
        <v>2.0</v>
      </c>
      <c r="BT240" s="97" t="s">
        <v>235</v>
      </c>
      <c r="BU240" s="97">
        <v>6.0</v>
      </c>
      <c r="BV240" s="98"/>
      <c r="BW240" s="98"/>
      <c r="BX240" s="97" t="s">
        <v>236</v>
      </c>
      <c r="BY240" s="99">
        <v>43395.0</v>
      </c>
      <c r="BZ240" s="97" t="s">
        <v>1267</v>
      </c>
      <c r="CA240" s="99">
        <v>43012.0</v>
      </c>
      <c r="CB240" s="97" t="s">
        <v>237</v>
      </c>
      <c r="CC240" s="97" t="s">
        <v>235</v>
      </c>
      <c r="CD240" s="98"/>
    </row>
    <row r="241" hidden="1">
      <c r="A241" s="96">
        <v>22896.0</v>
      </c>
      <c r="B241" s="97" t="s">
        <v>1268</v>
      </c>
      <c r="C241" s="97" t="s">
        <v>125</v>
      </c>
      <c r="D241" s="97">
        <v>25.0</v>
      </c>
      <c r="E241" s="97" t="s">
        <v>114</v>
      </c>
      <c r="F241" s="97">
        <v>6.0</v>
      </c>
      <c r="G241" s="97" t="s">
        <v>528</v>
      </c>
      <c r="H241" s="97">
        <v>1.0</v>
      </c>
      <c r="I241" s="97" t="s">
        <v>389</v>
      </c>
      <c r="J241" s="97">
        <v>4.0</v>
      </c>
      <c r="K241" s="97" t="s">
        <v>219</v>
      </c>
      <c r="L241" s="97" t="s">
        <v>220</v>
      </c>
      <c r="M241" s="97" t="s">
        <v>221</v>
      </c>
      <c r="N241" s="97">
        <v>1.0</v>
      </c>
      <c r="O241" s="97" t="s">
        <v>1235</v>
      </c>
      <c r="P241" s="97" t="s">
        <v>1236</v>
      </c>
      <c r="Q241" s="97" t="s">
        <v>235</v>
      </c>
      <c r="R241" s="97">
        <v>99.0</v>
      </c>
      <c r="S241" s="98"/>
      <c r="T241" s="98"/>
      <c r="U241" s="96">
        <v>2.0</v>
      </c>
      <c r="V241" s="96">
        <v>0.0</v>
      </c>
      <c r="W241" s="96">
        <v>2.0</v>
      </c>
      <c r="X241" s="96">
        <v>0.0</v>
      </c>
      <c r="Y241" s="96">
        <v>0.0</v>
      </c>
      <c r="Z241" s="96">
        <v>0.0</v>
      </c>
      <c r="AA241" s="97" t="s">
        <v>1269</v>
      </c>
      <c r="AC241" s="98"/>
      <c r="AD241" s="97" t="s">
        <v>1270</v>
      </c>
      <c r="AG241" s="98"/>
      <c r="AH241" s="98"/>
      <c r="AI241" s="98"/>
      <c r="AJ241" s="98"/>
      <c r="AK241" s="98"/>
      <c r="AL241" s="98"/>
      <c r="AM241" s="98"/>
      <c r="AN241" s="97" t="s">
        <v>1270</v>
      </c>
      <c r="AO241" s="97">
        <v>80199.0</v>
      </c>
      <c r="AP241" s="97" t="s">
        <v>248</v>
      </c>
      <c r="AQ241" s="97">
        <v>1.0</v>
      </c>
      <c r="AR241" s="98"/>
      <c r="AS241" s="98"/>
      <c r="AT241" s="98"/>
      <c r="AU241" s="98"/>
      <c r="AV241" s="97" t="s">
        <v>229</v>
      </c>
      <c r="AW241" s="98"/>
      <c r="AX241" s="99">
        <v>37803.0</v>
      </c>
      <c r="AY241" s="98"/>
      <c r="AZ241" s="98"/>
      <c r="BA241" s="98"/>
      <c r="BB241" s="98"/>
      <c r="BC241" s="98"/>
      <c r="BD241" s="98"/>
      <c r="BE241" s="98"/>
      <c r="BF241" s="98"/>
      <c r="BG241" s="98"/>
      <c r="BH241" s="100">
        <v>-107393.0</v>
      </c>
      <c r="BI241" s="100">
        <v>24778.0</v>
      </c>
      <c r="BJ241" s="97" t="s">
        <v>230</v>
      </c>
      <c r="BK241" s="97" t="s">
        <v>231</v>
      </c>
      <c r="BL241" s="97" t="s">
        <v>232</v>
      </c>
      <c r="BM241" s="97">
        <v>1.0</v>
      </c>
      <c r="BN241" s="97" t="s">
        <v>233</v>
      </c>
      <c r="BO241" s="97">
        <v>5.0</v>
      </c>
      <c r="BP241" s="98"/>
      <c r="BQ241" s="98"/>
      <c r="BR241" s="97" t="s">
        <v>234</v>
      </c>
      <c r="BS241" s="97">
        <v>2.0</v>
      </c>
      <c r="BT241" s="97" t="s">
        <v>235</v>
      </c>
      <c r="BU241" s="97">
        <v>6.0</v>
      </c>
      <c r="BV241" s="97" t="s">
        <v>265</v>
      </c>
      <c r="BX241" s="97" t="s">
        <v>253</v>
      </c>
      <c r="BY241" s="99">
        <v>40742.0</v>
      </c>
      <c r="BZ241" s="98"/>
      <c r="CA241" s="98"/>
      <c r="CB241" s="97" t="s">
        <v>237</v>
      </c>
      <c r="CC241" s="97" t="s">
        <v>235</v>
      </c>
      <c r="CD241" s="98"/>
    </row>
    <row r="242" hidden="1">
      <c r="A242" s="96">
        <v>65061.0</v>
      </c>
      <c r="B242" s="97" t="s">
        <v>1271</v>
      </c>
      <c r="C242" s="97" t="s">
        <v>125</v>
      </c>
      <c r="D242" s="97">
        <v>25.0</v>
      </c>
      <c r="E242" s="97" t="s">
        <v>119</v>
      </c>
      <c r="F242" s="97">
        <v>11.0</v>
      </c>
      <c r="G242" s="97" t="s">
        <v>119</v>
      </c>
      <c r="H242" s="97">
        <v>1.0</v>
      </c>
      <c r="I242" s="97" t="s">
        <v>119</v>
      </c>
      <c r="J242" s="97">
        <v>2.0</v>
      </c>
      <c r="K242" s="97" t="s">
        <v>219</v>
      </c>
      <c r="L242" s="97" t="s">
        <v>220</v>
      </c>
      <c r="M242" s="97" t="s">
        <v>221</v>
      </c>
      <c r="N242" s="97">
        <v>1.0</v>
      </c>
      <c r="O242" s="97" t="s">
        <v>1235</v>
      </c>
      <c r="P242" s="97" t="s">
        <v>1236</v>
      </c>
      <c r="Q242" s="97" t="s">
        <v>235</v>
      </c>
      <c r="R242" s="97">
        <v>99.0</v>
      </c>
      <c r="S242" s="98"/>
      <c r="T242" s="98"/>
      <c r="U242" s="96">
        <v>2.0</v>
      </c>
      <c r="V242" s="96">
        <v>0.0</v>
      </c>
      <c r="W242" s="96">
        <v>2.0</v>
      </c>
      <c r="X242" s="96">
        <v>0.0</v>
      </c>
      <c r="Y242" s="96">
        <v>0.0</v>
      </c>
      <c r="Z242" s="96">
        <v>0.0</v>
      </c>
      <c r="AA242" s="97" t="s">
        <v>1272</v>
      </c>
      <c r="AD242" s="97" t="s">
        <v>1273</v>
      </c>
      <c r="AE242" s="97">
        <v>207.0</v>
      </c>
      <c r="AF242" s="98"/>
      <c r="AG242" s="98"/>
      <c r="AH242" s="98"/>
      <c r="AI242" s="98"/>
      <c r="AJ242" s="98"/>
      <c r="AK242" s="98"/>
      <c r="AL242" s="98"/>
      <c r="AM242" s="98"/>
      <c r="AN242" s="97" t="s">
        <v>1274</v>
      </c>
      <c r="AO242" s="97">
        <v>81000.0</v>
      </c>
      <c r="AP242" s="97" t="s">
        <v>228</v>
      </c>
      <c r="AQ242" s="97">
        <v>3.0</v>
      </c>
      <c r="AR242" s="98"/>
      <c r="AS242" s="98"/>
      <c r="AT242" s="98"/>
      <c r="AU242" s="98"/>
      <c r="AV242" s="97" t="s">
        <v>229</v>
      </c>
      <c r="AW242" s="98"/>
      <c r="AX242" s="99">
        <v>37803.0</v>
      </c>
      <c r="AY242" s="98"/>
      <c r="AZ242" s="98"/>
      <c r="BA242" s="98"/>
      <c r="BB242" s="98"/>
      <c r="BC242" s="98"/>
      <c r="BD242" s="98"/>
      <c r="BE242" s="98"/>
      <c r="BF242" s="98"/>
      <c r="BG242" s="98"/>
      <c r="BH242" s="100">
        <v>-108466.0</v>
      </c>
      <c r="BI242" s="100">
        <v>255685.0</v>
      </c>
      <c r="BJ242" s="97" t="s">
        <v>230</v>
      </c>
      <c r="BK242" s="97" t="s">
        <v>231</v>
      </c>
      <c r="BL242" s="97" t="s">
        <v>232</v>
      </c>
      <c r="BM242" s="97">
        <v>1.0</v>
      </c>
      <c r="BN242" s="97" t="s">
        <v>233</v>
      </c>
      <c r="BO242" s="97">
        <v>5.0</v>
      </c>
      <c r="BP242" s="98"/>
      <c r="BQ242" s="98"/>
      <c r="BR242" s="97" t="s">
        <v>234</v>
      </c>
      <c r="BS242" s="97">
        <v>2.0</v>
      </c>
      <c r="BT242" s="97" t="s">
        <v>235</v>
      </c>
      <c r="BU242" s="97">
        <v>6.0</v>
      </c>
      <c r="BV242" s="97" t="s">
        <v>328</v>
      </c>
      <c r="BX242" s="97" t="s">
        <v>236</v>
      </c>
      <c r="BY242" s="99">
        <v>43740.0</v>
      </c>
      <c r="BZ242" s="97" t="s">
        <v>1275</v>
      </c>
      <c r="CA242" s="99">
        <v>43572.0</v>
      </c>
      <c r="CB242" s="97" t="s">
        <v>237</v>
      </c>
      <c r="CC242" s="97" t="s">
        <v>235</v>
      </c>
      <c r="CD242" s="98"/>
    </row>
    <row r="243">
      <c r="A243" s="96">
        <v>22898.0</v>
      </c>
      <c r="B243" s="97" t="s">
        <v>1276</v>
      </c>
      <c r="C243" s="97" t="s">
        <v>125</v>
      </c>
      <c r="D243" s="97">
        <v>25.0</v>
      </c>
      <c r="E243" s="97" t="s">
        <v>127</v>
      </c>
      <c r="F243" s="97">
        <v>12.0</v>
      </c>
      <c r="G243" s="97" t="s">
        <v>120</v>
      </c>
      <c r="H243" s="97">
        <v>1.0</v>
      </c>
      <c r="I243" s="97" t="s">
        <v>120</v>
      </c>
      <c r="J243" s="97">
        <v>6.0</v>
      </c>
      <c r="K243" s="97" t="s">
        <v>219</v>
      </c>
      <c r="L243" s="97" t="s">
        <v>220</v>
      </c>
      <c r="M243" s="97" t="s">
        <v>221</v>
      </c>
      <c r="N243" s="97">
        <v>1.0</v>
      </c>
      <c r="O243" s="97" t="s">
        <v>1235</v>
      </c>
      <c r="P243" s="97" t="s">
        <v>1236</v>
      </c>
      <c r="Q243" s="97" t="s">
        <v>235</v>
      </c>
      <c r="R243" s="97">
        <v>99.0</v>
      </c>
      <c r="S243" s="98"/>
      <c r="T243" s="98"/>
      <c r="U243" s="96">
        <v>0.0</v>
      </c>
      <c r="V243" s="96">
        <v>0.0</v>
      </c>
      <c r="W243" s="96">
        <v>0.0</v>
      </c>
      <c r="X243" s="96">
        <v>0.0</v>
      </c>
      <c r="Y243" s="96">
        <v>0.0</v>
      </c>
      <c r="Z243" s="96">
        <v>0.0</v>
      </c>
      <c r="AA243" s="97" t="s">
        <v>1277</v>
      </c>
      <c r="AC243" s="98"/>
      <c r="AD243" s="97" t="s">
        <v>1278</v>
      </c>
      <c r="AE243" s="97" t="s">
        <v>1279</v>
      </c>
      <c r="AF243" s="98"/>
      <c r="AG243" s="98"/>
      <c r="AH243" s="98"/>
      <c r="AI243" s="98"/>
      <c r="AJ243" s="98"/>
      <c r="AK243" s="98"/>
      <c r="AL243" s="98"/>
      <c r="AM243" s="98"/>
      <c r="AN243" s="97" t="s">
        <v>1280</v>
      </c>
      <c r="AO243" s="97">
        <v>82140.0</v>
      </c>
      <c r="AP243" s="97" t="s">
        <v>228</v>
      </c>
      <c r="AQ243" s="97">
        <v>3.0</v>
      </c>
      <c r="AR243" s="98"/>
      <c r="AS243" s="98"/>
      <c r="AT243" s="98"/>
      <c r="AU243" s="98"/>
      <c r="AV243" s="97" t="s">
        <v>229</v>
      </c>
      <c r="AW243" s="98"/>
      <c r="AX243" s="98"/>
      <c r="AY243" s="98"/>
      <c r="AZ243" s="98"/>
      <c r="BA243" s="98"/>
      <c r="BB243" s="98"/>
      <c r="BC243" s="98"/>
      <c r="BD243" s="98"/>
      <c r="BE243" s="98"/>
      <c r="BF243" s="98"/>
      <c r="BG243" s="98"/>
      <c r="BH243" s="100">
        <v>-106423.0</v>
      </c>
      <c r="BI243" s="100">
        <v>23235.0</v>
      </c>
      <c r="BJ243" s="97" t="s">
        <v>230</v>
      </c>
      <c r="BK243" s="97" t="s">
        <v>231</v>
      </c>
      <c r="BL243" s="97" t="s">
        <v>232</v>
      </c>
      <c r="BM243" s="97">
        <v>1.0</v>
      </c>
      <c r="BN243" s="97" t="s">
        <v>233</v>
      </c>
      <c r="BO243" s="97">
        <v>5.0</v>
      </c>
      <c r="BP243" s="98"/>
      <c r="BQ243" s="98"/>
      <c r="BR243" s="97" t="s">
        <v>234</v>
      </c>
      <c r="BS243" s="97">
        <v>2.0</v>
      </c>
      <c r="BT243" s="97" t="s">
        <v>235</v>
      </c>
      <c r="BU243" s="97">
        <v>6.0</v>
      </c>
      <c r="BV243" s="98"/>
      <c r="BW243" s="98"/>
      <c r="BX243" s="97" t="s">
        <v>236</v>
      </c>
      <c r="BY243" s="99">
        <v>38953.0</v>
      </c>
      <c r="BZ243" s="98"/>
      <c r="CA243" s="98"/>
      <c r="CB243" s="97" t="s">
        <v>237</v>
      </c>
      <c r="CC243" s="97" t="s">
        <v>235</v>
      </c>
      <c r="CD243" s="98"/>
    </row>
    <row r="244">
      <c r="A244" s="96">
        <v>22899.0</v>
      </c>
      <c r="B244" s="97" t="s">
        <v>1281</v>
      </c>
      <c r="C244" s="97" t="s">
        <v>125</v>
      </c>
      <c r="D244" s="97">
        <v>25.0</v>
      </c>
      <c r="E244" s="97" t="s">
        <v>127</v>
      </c>
      <c r="F244" s="97">
        <v>12.0</v>
      </c>
      <c r="G244" s="97" t="s">
        <v>120</v>
      </c>
      <c r="H244" s="97">
        <v>1.0</v>
      </c>
      <c r="I244" s="97" t="s">
        <v>120</v>
      </c>
      <c r="J244" s="97">
        <v>6.0</v>
      </c>
      <c r="K244" s="97" t="s">
        <v>219</v>
      </c>
      <c r="L244" s="97" t="s">
        <v>220</v>
      </c>
      <c r="M244" s="97" t="s">
        <v>221</v>
      </c>
      <c r="N244" s="97">
        <v>1.0</v>
      </c>
      <c r="O244" s="97" t="s">
        <v>1235</v>
      </c>
      <c r="P244" s="97" t="s">
        <v>1236</v>
      </c>
      <c r="Q244" s="97" t="s">
        <v>235</v>
      </c>
      <c r="R244" s="97">
        <v>99.0</v>
      </c>
      <c r="S244" s="98"/>
      <c r="T244" s="98"/>
      <c r="U244" s="96">
        <v>0.0</v>
      </c>
      <c r="V244" s="96">
        <v>0.0</v>
      </c>
      <c r="W244" s="96">
        <v>0.0</v>
      </c>
      <c r="X244" s="96">
        <v>0.0</v>
      </c>
      <c r="Y244" s="96">
        <v>0.0</v>
      </c>
      <c r="Z244" s="96">
        <v>0.0</v>
      </c>
      <c r="AA244" s="97" t="s">
        <v>1282</v>
      </c>
      <c r="AC244" s="98"/>
      <c r="AD244" s="97" t="s">
        <v>1283</v>
      </c>
      <c r="AE244" s="97" t="s">
        <v>1284</v>
      </c>
      <c r="AG244" s="98"/>
      <c r="AH244" s="98"/>
      <c r="AI244" s="98"/>
      <c r="AJ244" s="98"/>
      <c r="AK244" s="98"/>
      <c r="AL244" s="98"/>
      <c r="AM244" s="98"/>
      <c r="AN244" s="97" t="s">
        <v>1285</v>
      </c>
      <c r="AO244" s="97">
        <v>82140.0</v>
      </c>
      <c r="AP244" s="97" t="s">
        <v>228</v>
      </c>
      <c r="AQ244" s="97">
        <v>3.0</v>
      </c>
      <c r="AR244" s="98"/>
      <c r="AS244" s="98"/>
      <c r="AT244" s="98"/>
      <c r="AU244" s="98"/>
      <c r="AV244" s="97" t="s">
        <v>229</v>
      </c>
      <c r="AW244" s="98"/>
      <c r="AX244" s="98"/>
      <c r="AY244" s="98"/>
      <c r="AZ244" s="98"/>
      <c r="BA244" s="98"/>
      <c r="BB244" s="98"/>
      <c r="BC244" s="98"/>
      <c r="BD244" s="98"/>
      <c r="BE244" s="98"/>
      <c r="BF244" s="98"/>
      <c r="BG244" s="98"/>
      <c r="BH244" s="100">
        <v>-106424.0</v>
      </c>
      <c r="BI244" s="100">
        <v>232342.0</v>
      </c>
      <c r="BJ244" s="97" t="s">
        <v>230</v>
      </c>
      <c r="BK244" s="97" t="s">
        <v>231</v>
      </c>
      <c r="BL244" s="97" t="s">
        <v>232</v>
      </c>
      <c r="BM244" s="97">
        <v>1.0</v>
      </c>
      <c r="BN244" s="97" t="s">
        <v>233</v>
      </c>
      <c r="BO244" s="97">
        <v>5.0</v>
      </c>
      <c r="BP244" s="98"/>
      <c r="BQ244" s="98"/>
      <c r="BR244" s="97" t="s">
        <v>234</v>
      </c>
      <c r="BS244" s="97">
        <v>2.0</v>
      </c>
      <c r="BT244" s="97" t="s">
        <v>235</v>
      </c>
      <c r="BU244" s="97">
        <v>6.0</v>
      </c>
      <c r="BV244" s="98"/>
      <c r="BW244" s="98"/>
      <c r="BX244" s="97" t="s">
        <v>236</v>
      </c>
      <c r="BY244" s="99">
        <v>38953.0</v>
      </c>
      <c r="BZ244" s="98"/>
      <c r="CA244" s="98"/>
      <c r="CB244" s="97" t="s">
        <v>237</v>
      </c>
      <c r="CC244" s="97" t="s">
        <v>235</v>
      </c>
      <c r="CD244" s="98"/>
    </row>
    <row r="245" hidden="1">
      <c r="A245" s="96">
        <v>38465.0</v>
      </c>
      <c r="B245" s="97" t="s">
        <v>1286</v>
      </c>
      <c r="C245" s="97" t="s">
        <v>125</v>
      </c>
      <c r="D245" s="97">
        <v>25.0</v>
      </c>
      <c r="E245" s="97" t="s">
        <v>108</v>
      </c>
      <c r="F245" s="97">
        <v>2.0</v>
      </c>
      <c r="G245" s="97" t="s">
        <v>1287</v>
      </c>
      <c r="H245" s="97">
        <v>35.0</v>
      </c>
      <c r="I245" s="97" t="s">
        <v>356</v>
      </c>
      <c r="J245" s="97">
        <v>3.0</v>
      </c>
      <c r="K245" s="97" t="s">
        <v>219</v>
      </c>
      <c r="L245" s="97" t="s">
        <v>220</v>
      </c>
      <c r="M245" s="97" t="s">
        <v>221</v>
      </c>
      <c r="N245" s="97">
        <v>1.0</v>
      </c>
      <c r="O245" s="97" t="s">
        <v>302</v>
      </c>
      <c r="P245" s="97" t="s">
        <v>303</v>
      </c>
      <c r="Q245" s="97" t="s">
        <v>235</v>
      </c>
      <c r="R245" s="97">
        <v>99.0</v>
      </c>
      <c r="S245" s="97">
        <v>621112.0</v>
      </c>
      <c r="T245" s="97" t="s">
        <v>580</v>
      </c>
      <c r="U245" s="96">
        <v>2.0</v>
      </c>
      <c r="V245" s="96">
        <v>0.0</v>
      </c>
      <c r="W245" s="96">
        <v>2.0</v>
      </c>
      <c r="X245" s="96">
        <v>0.0</v>
      </c>
      <c r="Y245" s="96">
        <v>0.0</v>
      </c>
      <c r="Z245" s="96">
        <v>0.0</v>
      </c>
      <c r="AA245" s="97" t="s">
        <v>1288</v>
      </c>
      <c r="AB245" s="97">
        <v>5.0</v>
      </c>
      <c r="AC245" s="97" t="s">
        <v>243</v>
      </c>
      <c r="AD245" s="97" t="s">
        <v>622</v>
      </c>
      <c r="AE245" s="98"/>
      <c r="AF245" s="98"/>
      <c r="AG245" s="97">
        <v>7.0</v>
      </c>
      <c r="AH245" s="97" t="s">
        <v>325</v>
      </c>
      <c r="AI245" s="97" t="s">
        <v>362</v>
      </c>
      <c r="AJ245" s="98"/>
      <c r="AK245" s="98"/>
      <c r="AL245" s="98"/>
      <c r="AM245" s="98"/>
      <c r="AN245" s="98"/>
      <c r="AO245" s="97">
        <v>81666.0</v>
      </c>
      <c r="AP245" s="97" t="s">
        <v>248</v>
      </c>
      <c r="AQ245" s="97">
        <v>1.0</v>
      </c>
      <c r="AR245" s="97" t="s">
        <v>585</v>
      </c>
      <c r="AS245" s="98"/>
      <c r="AT245" s="97" t="s">
        <v>364</v>
      </c>
      <c r="AU245" s="99">
        <v>42194.0</v>
      </c>
      <c r="AV245" s="97" t="s">
        <v>586</v>
      </c>
      <c r="AW245" s="98"/>
      <c r="AX245" s="99">
        <v>41444.0</v>
      </c>
      <c r="AY245" s="98"/>
      <c r="AZ245" s="98"/>
      <c r="BA245" s="98"/>
      <c r="BB245" s="98"/>
      <c r="BC245" s="98"/>
      <c r="BD245" s="98"/>
      <c r="BE245" s="98"/>
      <c r="BF245" s="98"/>
      <c r="BG245" s="98"/>
      <c r="BH245" s="100">
        <v>-1.08135347759246E16</v>
      </c>
      <c r="BI245" s="100">
        <v>2.51020232470688E15</v>
      </c>
      <c r="BJ245" s="97" t="s">
        <v>230</v>
      </c>
      <c r="BK245" s="97" t="s">
        <v>231</v>
      </c>
      <c r="BL245" s="97" t="s">
        <v>232</v>
      </c>
      <c r="BM245" s="97">
        <v>1.0</v>
      </c>
      <c r="BN245" s="97" t="s">
        <v>233</v>
      </c>
      <c r="BO245" s="97">
        <v>5.0</v>
      </c>
      <c r="BP245" s="98"/>
      <c r="BQ245" s="98"/>
      <c r="BR245" s="97" t="s">
        <v>274</v>
      </c>
      <c r="BS245" s="97">
        <v>1.0</v>
      </c>
      <c r="BT245" s="97" t="s">
        <v>235</v>
      </c>
      <c r="BU245" s="97">
        <v>6.0</v>
      </c>
      <c r="BV245" s="97" t="s">
        <v>328</v>
      </c>
      <c r="BX245" s="97" t="s">
        <v>253</v>
      </c>
      <c r="BY245" s="99">
        <v>42892.0</v>
      </c>
      <c r="BZ245" s="98"/>
      <c r="CA245" s="98"/>
      <c r="CB245" s="97" t="s">
        <v>237</v>
      </c>
      <c r="CC245" s="97" t="s">
        <v>235</v>
      </c>
      <c r="CD245" s="98"/>
    </row>
    <row r="246" hidden="1">
      <c r="A246" s="96">
        <v>22901.0</v>
      </c>
      <c r="B246" s="97" t="s">
        <v>1289</v>
      </c>
      <c r="C246" s="97" t="s">
        <v>125</v>
      </c>
      <c r="D246" s="97">
        <v>25.0</v>
      </c>
      <c r="E246" s="97" t="s">
        <v>121</v>
      </c>
      <c r="F246" s="97">
        <v>13.0</v>
      </c>
      <c r="G246" s="97" t="s">
        <v>1290</v>
      </c>
      <c r="H246" s="97">
        <v>276.0</v>
      </c>
      <c r="I246" s="97" t="s">
        <v>356</v>
      </c>
      <c r="J246" s="97">
        <v>3.0</v>
      </c>
      <c r="K246" s="97" t="s">
        <v>219</v>
      </c>
      <c r="L246" s="97" t="s">
        <v>220</v>
      </c>
      <c r="M246" s="97" t="s">
        <v>221</v>
      </c>
      <c r="N246" s="97">
        <v>1.0</v>
      </c>
      <c r="O246" s="97" t="s">
        <v>302</v>
      </c>
      <c r="P246" s="97" t="s">
        <v>303</v>
      </c>
      <c r="Q246" s="97" t="s">
        <v>235</v>
      </c>
      <c r="R246" s="97">
        <v>99.0</v>
      </c>
      <c r="S246" s="98"/>
      <c r="T246" s="98"/>
      <c r="U246" s="96">
        <v>3.0</v>
      </c>
      <c r="V246" s="96">
        <v>0.0</v>
      </c>
      <c r="W246" s="96">
        <v>3.0</v>
      </c>
      <c r="X246" s="96">
        <v>0.0</v>
      </c>
      <c r="Y246" s="96">
        <v>0.0</v>
      </c>
      <c r="Z246" s="96">
        <v>0.0</v>
      </c>
      <c r="AA246" s="97" t="s">
        <v>1290</v>
      </c>
      <c r="AB246" s="98"/>
      <c r="AC246" s="98"/>
      <c r="AD246" s="97" t="s">
        <v>622</v>
      </c>
      <c r="AE246" s="97" t="s">
        <v>263</v>
      </c>
      <c r="AF246" s="98"/>
      <c r="AG246" s="98"/>
      <c r="AH246" s="98"/>
      <c r="AI246" s="97" t="s">
        <v>264</v>
      </c>
      <c r="AJ246" s="98"/>
      <c r="AK246" s="98"/>
      <c r="AL246" s="98"/>
      <c r="AM246" s="98"/>
      <c r="AN246" s="97" t="s">
        <v>700</v>
      </c>
      <c r="AO246" s="97">
        <v>80957.0</v>
      </c>
      <c r="AP246" s="97" t="s">
        <v>248</v>
      </c>
      <c r="AQ246" s="97">
        <v>1.0</v>
      </c>
      <c r="AR246" s="98"/>
      <c r="AS246" s="98"/>
      <c r="AT246" s="98"/>
      <c r="AU246" s="98"/>
      <c r="AV246" s="97" t="s">
        <v>229</v>
      </c>
      <c r="AW246" s="98"/>
      <c r="AX246" s="99">
        <v>38047.0</v>
      </c>
      <c r="AY246" s="98"/>
      <c r="AZ246" s="98"/>
      <c r="BA246" s="98"/>
      <c r="BB246" s="98"/>
      <c r="BC246" s="98"/>
      <c r="BD246" s="98"/>
      <c r="BE246" s="98"/>
      <c r="BF246" s="98"/>
      <c r="BG246" s="98"/>
      <c r="BH246" s="100">
        <v>-107727.0</v>
      </c>
      <c r="BI246" s="100">
        <v>249931.0</v>
      </c>
      <c r="BJ246" s="97" t="s">
        <v>230</v>
      </c>
      <c r="BK246" s="97" t="s">
        <v>231</v>
      </c>
      <c r="BL246" s="97" t="s">
        <v>232</v>
      </c>
      <c r="BM246" s="97">
        <v>1.0</v>
      </c>
      <c r="BN246" s="97" t="s">
        <v>250</v>
      </c>
      <c r="BO246" s="97">
        <v>1.0</v>
      </c>
      <c r="BP246" s="97" t="s">
        <v>284</v>
      </c>
      <c r="BQ246" s="97" t="s">
        <v>285</v>
      </c>
      <c r="BR246" s="97" t="s">
        <v>274</v>
      </c>
      <c r="BS246" s="97">
        <v>1.0</v>
      </c>
      <c r="BT246" s="97" t="s">
        <v>235</v>
      </c>
      <c r="BU246" s="97">
        <v>6.0</v>
      </c>
      <c r="BV246" s="97" t="s">
        <v>275</v>
      </c>
      <c r="BX246" s="97" t="s">
        <v>253</v>
      </c>
      <c r="BY246" s="99">
        <v>42397.0</v>
      </c>
      <c r="BZ246" s="98"/>
      <c r="CA246" s="98"/>
      <c r="CB246" s="97" t="s">
        <v>237</v>
      </c>
      <c r="CC246" s="97" t="s">
        <v>235</v>
      </c>
      <c r="CD246" s="98"/>
    </row>
    <row r="247" hidden="1">
      <c r="A247" s="96">
        <v>22902.0</v>
      </c>
      <c r="B247" s="97" t="s">
        <v>1291</v>
      </c>
      <c r="C247" s="97" t="s">
        <v>125</v>
      </c>
      <c r="D247" s="97">
        <v>25.0</v>
      </c>
      <c r="E247" s="97" t="s">
        <v>122</v>
      </c>
      <c r="F247" s="97">
        <v>18.0</v>
      </c>
      <c r="G247" s="97" t="s">
        <v>1292</v>
      </c>
      <c r="H247" s="97">
        <v>10.0</v>
      </c>
      <c r="I247" s="97" t="s">
        <v>389</v>
      </c>
      <c r="J247" s="97">
        <v>4.0</v>
      </c>
      <c r="K247" s="97" t="s">
        <v>219</v>
      </c>
      <c r="L247" s="97" t="s">
        <v>220</v>
      </c>
      <c r="M247" s="97" t="s">
        <v>221</v>
      </c>
      <c r="N247" s="97">
        <v>1.0</v>
      </c>
      <c r="O247" s="97" t="s">
        <v>268</v>
      </c>
      <c r="P247" s="97" t="s">
        <v>269</v>
      </c>
      <c r="Q247" s="97" t="s">
        <v>235</v>
      </c>
      <c r="R247" s="97">
        <v>99.0</v>
      </c>
      <c r="S247" s="98"/>
      <c r="T247" s="98"/>
      <c r="U247" s="96">
        <v>1.0</v>
      </c>
      <c r="V247" s="96">
        <v>1.0</v>
      </c>
      <c r="W247" s="96">
        <v>2.0</v>
      </c>
      <c r="X247" s="96">
        <v>0.0</v>
      </c>
      <c r="Y247" s="96">
        <v>0.0</v>
      </c>
      <c r="Z247" s="96">
        <v>0.0</v>
      </c>
      <c r="AA247" s="97" t="s">
        <v>1292</v>
      </c>
      <c r="AB247" s="97">
        <v>5.0</v>
      </c>
      <c r="AC247" s="97" t="s">
        <v>243</v>
      </c>
      <c r="AD247" s="97" t="s">
        <v>1293</v>
      </c>
      <c r="AE247" s="97" t="s">
        <v>1294</v>
      </c>
      <c r="AF247" s="97" t="s">
        <v>291</v>
      </c>
      <c r="AG247" s="97">
        <v>25.0</v>
      </c>
      <c r="AH247" s="97" t="s">
        <v>354</v>
      </c>
      <c r="AI247" s="97" t="s">
        <v>1292</v>
      </c>
      <c r="AJ247" s="98"/>
      <c r="AK247" s="97" t="s">
        <v>291</v>
      </c>
      <c r="AL247" s="98"/>
      <c r="AM247" s="97" t="s">
        <v>291</v>
      </c>
      <c r="AN247" s="97" t="s">
        <v>1295</v>
      </c>
      <c r="AO247" s="97">
        <v>80330.0</v>
      </c>
      <c r="AP247" s="97" t="s">
        <v>248</v>
      </c>
      <c r="AQ247" s="97">
        <v>1.0</v>
      </c>
      <c r="AR247" s="98"/>
      <c r="AS247" s="98"/>
      <c r="AT247" s="98"/>
      <c r="AU247" s="98"/>
      <c r="AV247" s="97" t="s">
        <v>229</v>
      </c>
      <c r="AW247" s="99">
        <v>38504.0</v>
      </c>
      <c r="AX247" s="99">
        <v>40391.0</v>
      </c>
      <c r="AY247" s="98"/>
      <c r="AZ247" s="98"/>
      <c r="BA247" s="98"/>
      <c r="BB247" s="98"/>
      <c r="BC247" s="98"/>
      <c r="BD247" s="98"/>
      <c r="BE247" s="98"/>
      <c r="BF247" s="98"/>
      <c r="BG247" s="98"/>
      <c r="BH247" s="100">
        <v>-1077437.0</v>
      </c>
      <c r="BI247" s="100">
        <v>247434.0</v>
      </c>
      <c r="BJ247" s="97" t="s">
        <v>230</v>
      </c>
      <c r="BK247" s="97" t="s">
        <v>231</v>
      </c>
      <c r="BL247" s="97" t="s">
        <v>232</v>
      </c>
      <c r="BM247" s="97">
        <v>1.0</v>
      </c>
      <c r="BN247" s="97" t="s">
        <v>250</v>
      </c>
      <c r="BO247" s="97">
        <v>1.0</v>
      </c>
      <c r="BP247" s="97" t="s">
        <v>284</v>
      </c>
      <c r="BQ247" s="97" t="s">
        <v>285</v>
      </c>
      <c r="BR247" s="97" t="s">
        <v>274</v>
      </c>
      <c r="BS247" s="97">
        <v>1.0</v>
      </c>
      <c r="BT247" s="97" t="s">
        <v>235</v>
      </c>
      <c r="BU247" s="97">
        <v>6.0</v>
      </c>
      <c r="BV247" s="97" t="s">
        <v>299</v>
      </c>
      <c r="BX247" s="97" t="s">
        <v>253</v>
      </c>
      <c r="BY247" s="99">
        <v>41204.0</v>
      </c>
      <c r="BZ247" s="98"/>
      <c r="CA247" s="98"/>
      <c r="CB247" s="97" t="s">
        <v>237</v>
      </c>
      <c r="CC247" s="97" t="s">
        <v>235</v>
      </c>
      <c r="CD247" s="98"/>
    </row>
    <row r="248" hidden="1">
      <c r="A248" s="96">
        <v>22903.0</v>
      </c>
      <c r="B248" s="97" t="s">
        <v>1296</v>
      </c>
      <c r="C248" s="97" t="s">
        <v>125</v>
      </c>
      <c r="D248" s="97">
        <v>25.0</v>
      </c>
      <c r="E248" s="97" t="s">
        <v>114</v>
      </c>
      <c r="F248" s="97">
        <v>6.0</v>
      </c>
      <c r="G248" s="97" t="s">
        <v>643</v>
      </c>
      <c r="H248" s="97">
        <v>341.0</v>
      </c>
      <c r="I248" s="97" t="s">
        <v>389</v>
      </c>
      <c r="J248" s="97">
        <v>4.0</v>
      </c>
      <c r="K248" s="97" t="s">
        <v>219</v>
      </c>
      <c r="L248" s="97" t="s">
        <v>220</v>
      </c>
      <c r="M248" s="97" t="s">
        <v>221</v>
      </c>
      <c r="N248" s="97">
        <v>1.0</v>
      </c>
      <c r="O248" s="97" t="s">
        <v>308</v>
      </c>
      <c r="P248" s="97" t="s">
        <v>309</v>
      </c>
      <c r="Q248" s="97" t="s">
        <v>235</v>
      </c>
      <c r="R248" s="97">
        <v>99.0</v>
      </c>
      <c r="S248" s="98"/>
      <c r="T248" s="98"/>
      <c r="U248" s="96">
        <v>6.0</v>
      </c>
      <c r="V248" s="96">
        <v>0.0</v>
      </c>
      <c r="W248" s="96">
        <v>6.0</v>
      </c>
      <c r="X248" s="96">
        <v>0.0</v>
      </c>
      <c r="Y248" s="96">
        <v>0.0</v>
      </c>
      <c r="Z248" s="96">
        <v>0.0</v>
      </c>
      <c r="AA248" s="97" t="s">
        <v>1297</v>
      </c>
      <c r="AB248" s="98"/>
      <c r="AC248" s="98"/>
      <c r="AD248" s="97" t="s">
        <v>1298</v>
      </c>
      <c r="AG248" s="98"/>
      <c r="AH248" s="98"/>
      <c r="AI248" s="98"/>
      <c r="AJ248" s="98"/>
      <c r="AK248" s="98"/>
      <c r="AL248" s="98"/>
      <c r="AM248" s="98"/>
      <c r="AN248" s="97" t="s">
        <v>1299</v>
      </c>
      <c r="AO248" s="97">
        <v>80450.0</v>
      </c>
      <c r="AP248" s="97" t="s">
        <v>228</v>
      </c>
      <c r="AQ248" s="97">
        <v>3.0</v>
      </c>
      <c r="AR248" s="98"/>
      <c r="AS248" s="98"/>
      <c r="AT248" s="98"/>
      <c r="AU248" s="98"/>
      <c r="AV248" s="97" t="s">
        <v>229</v>
      </c>
      <c r="AW248" s="98"/>
      <c r="AX248" s="99">
        <v>38169.0</v>
      </c>
      <c r="AY248" s="98"/>
      <c r="AZ248" s="98"/>
      <c r="BA248" s="98"/>
      <c r="BB248" s="98"/>
      <c r="BC248" s="98"/>
      <c r="BD248" s="98"/>
      <c r="BE248" s="98"/>
      <c r="BF248" s="98"/>
      <c r="BG248" s="98"/>
      <c r="BH248" s="100">
        <v>-107371.0</v>
      </c>
      <c r="BI248" s="100">
        <v>24322.0</v>
      </c>
      <c r="BJ248" s="97" t="s">
        <v>230</v>
      </c>
      <c r="BK248" s="97" t="s">
        <v>231</v>
      </c>
      <c r="BL248" s="97" t="s">
        <v>232</v>
      </c>
      <c r="BM248" s="97">
        <v>1.0</v>
      </c>
      <c r="BN248" s="97" t="s">
        <v>233</v>
      </c>
      <c r="BO248" s="97">
        <v>5.0</v>
      </c>
      <c r="BP248" s="98"/>
      <c r="BQ248" s="98"/>
      <c r="BR248" s="97" t="s">
        <v>234</v>
      </c>
      <c r="BS248" s="97">
        <v>2.0</v>
      </c>
      <c r="BT248" s="97" t="s">
        <v>235</v>
      </c>
      <c r="BU248" s="97">
        <v>6.0</v>
      </c>
      <c r="BV248" s="98"/>
      <c r="BW248" s="98"/>
      <c r="BX248" s="97" t="s">
        <v>236</v>
      </c>
      <c r="BY248" s="99">
        <v>41332.0</v>
      </c>
      <c r="BZ248" s="98"/>
      <c r="CA248" s="98"/>
      <c r="CB248" s="97" t="s">
        <v>237</v>
      </c>
      <c r="CC248" s="97" t="s">
        <v>235</v>
      </c>
      <c r="CD248" s="98"/>
    </row>
    <row r="249" hidden="1">
      <c r="A249" s="96">
        <v>22904.0</v>
      </c>
      <c r="B249" s="97" t="s">
        <v>1300</v>
      </c>
      <c r="C249" s="97" t="s">
        <v>125</v>
      </c>
      <c r="D249" s="97">
        <v>25.0</v>
      </c>
      <c r="E249" s="97" t="s">
        <v>114</v>
      </c>
      <c r="F249" s="97">
        <v>6.0</v>
      </c>
      <c r="G249" s="97" t="s">
        <v>754</v>
      </c>
      <c r="H249" s="97">
        <v>936.0</v>
      </c>
      <c r="I249" s="97" t="s">
        <v>389</v>
      </c>
      <c r="J249" s="97">
        <v>4.0</v>
      </c>
      <c r="K249" s="97" t="s">
        <v>219</v>
      </c>
      <c r="L249" s="97" t="s">
        <v>220</v>
      </c>
      <c r="M249" s="97" t="s">
        <v>221</v>
      </c>
      <c r="N249" s="97">
        <v>1.0</v>
      </c>
      <c r="O249" s="97" t="s">
        <v>1235</v>
      </c>
      <c r="P249" s="97" t="s">
        <v>1236</v>
      </c>
      <c r="Q249" s="97" t="s">
        <v>235</v>
      </c>
      <c r="R249" s="97">
        <v>99.0</v>
      </c>
      <c r="S249" s="98"/>
      <c r="T249" s="98"/>
      <c r="U249" s="96">
        <v>1.0</v>
      </c>
      <c r="V249" s="96">
        <v>0.0</v>
      </c>
      <c r="W249" s="96">
        <v>1.0</v>
      </c>
      <c r="X249" s="96">
        <v>0.0</v>
      </c>
      <c r="Y249" s="96">
        <v>0.0</v>
      </c>
      <c r="Z249" s="96">
        <v>0.0</v>
      </c>
      <c r="AA249" s="97" t="s">
        <v>754</v>
      </c>
      <c r="AB249" s="98"/>
      <c r="AC249" s="98"/>
      <c r="AD249" s="97" t="s">
        <v>445</v>
      </c>
      <c r="AE249" s="98"/>
      <c r="AF249" s="98"/>
      <c r="AG249" s="98"/>
      <c r="AH249" s="98"/>
      <c r="AI249" s="98"/>
      <c r="AJ249" s="98"/>
      <c r="AK249" s="98"/>
      <c r="AL249" s="98"/>
      <c r="AM249" s="98"/>
      <c r="AN249" s="97" t="s">
        <v>445</v>
      </c>
      <c r="AO249" s="97">
        <v>80450.0</v>
      </c>
      <c r="AP249" s="97" t="s">
        <v>248</v>
      </c>
      <c r="AQ249" s="97">
        <v>1.0</v>
      </c>
      <c r="AR249" s="98"/>
      <c r="AS249" s="98"/>
      <c r="AT249" s="98"/>
      <c r="AU249" s="98"/>
      <c r="AV249" s="97" t="s">
        <v>229</v>
      </c>
      <c r="AW249" s="98"/>
      <c r="AX249" s="99">
        <v>37803.0</v>
      </c>
      <c r="AY249" s="98"/>
      <c r="AZ249" s="98"/>
      <c r="BA249" s="98"/>
      <c r="BB249" s="98"/>
      <c r="BC249" s="98"/>
      <c r="BD249" s="98"/>
      <c r="BE249" s="98"/>
      <c r="BF249" s="98"/>
      <c r="BG249" s="98"/>
      <c r="BH249" s="100">
        <v>-107351.0</v>
      </c>
      <c r="BI249" s="100">
        <v>24593.0</v>
      </c>
      <c r="BJ249" s="97" t="s">
        <v>230</v>
      </c>
      <c r="BK249" s="97" t="s">
        <v>231</v>
      </c>
      <c r="BL249" s="97" t="s">
        <v>232</v>
      </c>
      <c r="BM249" s="97">
        <v>1.0</v>
      </c>
      <c r="BN249" s="97" t="s">
        <v>233</v>
      </c>
      <c r="BO249" s="97">
        <v>5.0</v>
      </c>
      <c r="BP249" s="98"/>
      <c r="BQ249" s="98"/>
      <c r="BR249" s="97" t="s">
        <v>274</v>
      </c>
      <c r="BS249" s="97">
        <v>1.0</v>
      </c>
      <c r="BT249" s="97" t="s">
        <v>235</v>
      </c>
      <c r="BU249" s="97">
        <v>6.0</v>
      </c>
      <c r="BV249" s="97" t="s">
        <v>328</v>
      </c>
      <c r="BX249" s="97" t="s">
        <v>253</v>
      </c>
      <c r="BY249" s="99">
        <v>40742.0</v>
      </c>
      <c r="BZ249" s="98"/>
      <c r="CA249" s="98"/>
      <c r="CB249" s="97" t="s">
        <v>237</v>
      </c>
      <c r="CC249" s="97" t="s">
        <v>235</v>
      </c>
      <c r="CD249" s="98"/>
    </row>
    <row r="250" hidden="1">
      <c r="A250" s="96">
        <v>22905.0</v>
      </c>
      <c r="B250" s="97" t="s">
        <v>1301</v>
      </c>
      <c r="C250" s="97" t="s">
        <v>125</v>
      </c>
      <c r="D250" s="97">
        <v>25.0</v>
      </c>
      <c r="E250" s="97" t="s">
        <v>122</v>
      </c>
      <c r="F250" s="97">
        <v>18.0</v>
      </c>
      <c r="G250" s="97" t="s">
        <v>122</v>
      </c>
      <c r="H250" s="97">
        <v>1.0</v>
      </c>
      <c r="I250" s="97" t="s">
        <v>389</v>
      </c>
      <c r="J250" s="97">
        <v>4.0</v>
      </c>
      <c r="K250" s="97" t="s">
        <v>219</v>
      </c>
      <c r="L250" s="97" t="s">
        <v>220</v>
      </c>
      <c r="M250" s="97" t="s">
        <v>239</v>
      </c>
      <c r="N250" s="97">
        <v>2.0</v>
      </c>
      <c r="O250" s="97" t="s">
        <v>357</v>
      </c>
      <c r="P250" s="97" t="s">
        <v>358</v>
      </c>
      <c r="Q250" s="97" t="s">
        <v>235</v>
      </c>
      <c r="R250" s="97">
        <v>99.0</v>
      </c>
      <c r="S250" s="98"/>
      <c r="T250" s="98"/>
      <c r="U250" s="96">
        <v>11.0</v>
      </c>
      <c r="V250" s="96">
        <v>0.0</v>
      </c>
      <c r="W250" s="96">
        <v>11.0</v>
      </c>
      <c r="X250" s="96">
        <v>13.0</v>
      </c>
      <c r="Y250" s="96">
        <v>0.0</v>
      </c>
      <c r="Z250" s="96">
        <v>13.0</v>
      </c>
      <c r="AA250" s="97" t="s">
        <v>1302</v>
      </c>
      <c r="AB250" s="97">
        <v>5.0</v>
      </c>
      <c r="AC250" s="97" t="s">
        <v>243</v>
      </c>
      <c r="AD250" s="97" t="s">
        <v>1303</v>
      </c>
      <c r="AE250" s="97" t="s">
        <v>343</v>
      </c>
      <c r="AF250" s="98"/>
      <c r="AG250" s="98"/>
      <c r="AH250" s="98"/>
      <c r="AI250" s="97" t="s">
        <v>1304</v>
      </c>
      <c r="AJ250" s="98"/>
      <c r="AK250" s="98"/>
      <c r="AL250" s="98"/>
      <c r="AM250" s="98"/>
      <c r="AN250" s="97" t="s">
        <v>1305</v>
      </c>
      <c r="AO250" s="97">
        <v>80370.0</v>
      </c>
      <c r="AP250" s="97" t="s">
        <v>248</v>
      </c>
      <c r="AQ250" s="97">
        <v>1.0</v>
      </c>
      <c r="AR250" s="98"/>
      <c r="AS250" s="98"/>
      <c r="AT250" s="98"/>
      <c r="AU250" s="98"/>
      <c r="AV250" s="97" t="s">
        <v>229</v>
      </c>
      <c r="AW250" s="98"/>
      <c r="AX250" s="99">
        <v>38200.0</v>
      </c>
      <c r="AY250" s="98"/>
      <c r="AZ250" s="98"/>
      <c r="BA250" s="98"/>
      <c r="BB250" s="98"/>
      <c r="BC250" s="98"/>
      <c r="BD250" s="98"/>
      <c r="BE250" s="98"/>
      <c r="BF250" s="98"/>
      <c r="BG250" s="98"/>
      <c r="BH250" s="100">
        <v>-1.0768260793E10</v>
      </c>
      <c r="BI250" s="100">
        <v>2.47605446132312E14</v>
      </c>
      <c r="BJ250" s="97" t="s">
        <v>230</v>
      </c>
      <c r="BK250" s="97" t="s">
        <v>231</v>
      </c>
      <c r="BL250" s="97" t="s">
        <v>249</v>
      </c>
      <c r="BM250" s="97">
        <v>2.0</v>
      </c>
      <c r="BN250" s="97" t="s">
        <v>233</v>
      </c>
      <c r="BO250" s="97">
        <v>5.0</v>
      </c>
      <c r="BP250" s="98"/>
      <c r="BQ250" s="98"/>
      <c r="BR250" s="97" t="s">
        <v>234</v>
      </c>
      <c r="BS250" s="97">
        <v>2.0</v>
      </c>
      <c r="BT250" s="97" t="s">
        <v>235</v>
      </c>
      <c r="BU250" s="97">
        <v>6.0</v>
      </c>
      <c r="BV250" s="98"/>
      <c r="BW250" s="98"/>
      <c r="BX250" s="97" t="s">
        <v>253</v>
      </c>
      <c r="BY250" s="99">
        <v>40896.0</v>
      </c>
      <c r="BZ250" s="98"/>
      <c r="CA250" s="98"/>
      <c r="CB250" s="97" t="s">
        <v>237</v>
      </c>
      <c r="CC250" s="97" t="s">
        <v>235</v>
      </c>
      <c r="CD250" s="98"/>
    </row>
    <row r="251" hidden="1">
      <c r="A251" s="96">
        <v>22906.0</v>
      </c>
      <c r="B251" s="97" t="s">
        <v>1306</v>
      </c>
      <c r="C251" s="97" t="s">
        <v>125</v>
      </c>
      <c r="D251" s="97">
        <v>25.0</v>
      </c>
      <c r="E251" s="97" t="s">
        <v>122</v>
      </c>
      <c r="F251" s="97">
        <v>18.0</v>
      </c>
      <c r="G251" s="97" t="s">
        <v>1307</v>
      </c>
      <c r="H251" s="97">
        <v>91.0</v>
      </c>
      <c r="I251" s="97" t="s">
        <v>389</v>
      </c>
      <c r="J251" s="97">
        <v>4.0</v>
      </c>
      <c r="K251" s="97" t="s">
        <v>219</v>
      </c>
      <c r="L251" s="97" t="s">
        <v>220</v>
      </c>
      <c r="M251" s="97" t="s">
        <v>221</v>
      </c>
      <c r="N251" s="97">
        <v>1.0</v>
      </c>
      <c r="O251" s="97" t="s">
        <v>278</v>
      </c>
      <c r="P251" s="97" t="s">
        <v>279</v>
      </c>
      <c r="Q251" s="97" t="s">
        <v>235</v>
      </c>
      <c r="R251" s="97">
        <v>99.0</v>
      </c>
      <c r="S251" s="98"/>
      <c r="T251" s="98"/>
      <c r="U251" s="96">
        <v>2.0</v>
      </c>
      <c r="V251" s="96">
        <v>0.0</v>
      </c>
      <c r="W251" s="96">
        <v>2.0</v>
      </c>
      <c r="X251" s="96">
        <v>0.0</v>
      </c>
      <c r="Y251" s="96">
        <v>0.0</v>
      </c>
      <c r="Z251" s="96">
        <v>0.0</v>
      </c>
      <c r="AA251" s="97" t="s">
        <v>1308</v>
      </c>
      <c r="AB251" s="97">
        <v>3.0</v>
      </c>
      <c r="AC251" s="97" t="s">
        <v>553</v>
      </c>
      <c r="AD251" s="97" t="s">
        <v>320</v>
      </c>
      <c r="AE251" s="97" t="s">
        <v>1309</v>
      </c>
      <c r="AF251" s="97" t="s">
        <v>291</v>
      </c>
      <c r="AG251" s="97">
        <v>25.0</v>
      </c>
      <c r="AH251" s="97" t="s">
        <v>354</v>
      </c>
      <c r="AI251" s="97" t="s">
        <v>1310</v>
      </c>
      <c r="AK251" s="97" t="s">
        <v>291</v>
      </c>
      <c r="AL251" s="98"/>
      <c r="AM251" s="97" t="s">
        <v>291</v>
      </c>
      <c r="AN251" s="97" t="s">
        <v>1311</v>
      </c>
      <c r="AO251" s="97">
        <v>80349.0</v>
      </c>
      <c r="AP251" s="97" t="s">
        <v>248</v>
      </c>
      <c r="AQ251" s="97">
        <v>1.0</v>
      </c>
      <c r="AR251" s="98"/>
      <c r="AS251" s="98"/>
      <c r="AT251" s="98"/>
      <c r="AU251" s="98"/>
      <c r="AV251" s="97" t="s">
        <v>229</v>
      </c>
      <c r="AW251" s="98"/>
      <c r="AX251" s="99">
        <v>38139.0</v>
      </c>
      <c r="AY251" s="98"/>
      <c r="AZ251" s="98"/>
      <c r="BA251" s="98"/>
      <c r="BB251" s="98"/>
      <c r="BC251" s="98"/>
      <c r="BD251" s="98"/>
      <c r="BE251" s="98"/>
      <c r="BF251" s="98"/>
      <c r="BG251" s="98"/>
      <c r="BH251" s="100">
        <v>-1076595.0</v>
      </c>
      <c r="BI251" s="100">
        <v>248199.0</v>
      </c>
      <c r="BJ251" s="97" t="s">
        <v>230</v>
      </c>
      <c r="BK251" s="97" t="s">
        <v>231</v>
      </c>
      <c r="BL251" s="97" t="s">
        <v>232</v>
      </c>
      <c r="BM251" s="97">
        <v>1.0</v>
      </c>
      <c r="BN251" s="97" t="s">
        <v>233</v>
      </c>
      <c r="BO251" s="97">
        <v>5.0</v>
      </c>
      <c r="BP251" s="98"/>
      <c r="BQ251" s="98"/>
      <c r="BR251" s="97" t="s">
        <v>234</v>
      </c>
      <c r="BS251" s="97">
        <v>2.0</v>
      </c>
      <c r="BT251" s="97" t="s">
        <v>235</v>
      </c>
      <c r="BU251" s="97">
        <v>6.0</v>
      </c>
      <c r="BV251" s="97" t="s">
        <v>328</v>
      </c>
      <c r="BX251" s="97" t="s">
        <v>253</v>
      </c>
      <c r="BY251" s="99">
        <v>42429.0</v>
      </c>
      <c r="BZ251" s="98"/>
      <c r="CA251" s="98"/>
      <c r="CB251" s="97" t="s">
        <v>237</v>
      </c>
      <c r="CC251" s="97" t="s">
        <v>235</v>
      </c>
      <c r="CD251" s="98"/>
    </row>
    <row r="252">
      <c r="A252" s="96">
        <v>22907.0</v>
      </c>
      <c r="B252" s="97" t="s">
        <v>1312</v>
      </c>
      <c r="C252" s="97" t="s">
        <v>125</v>
      </c>
      <c r="D252" s="97">
        <v>25.0</v>
      </c>
      <c r="E252" s="97" t="s">
        <v>127</v>
      </c>
      <c r="F252" s="97">
        <v>12.0</v>
      </c>
      <c r="G252" s="97" t="s">
        <v>120</v>
      </c>
      <c r="H252" s="97">
        <v>1.0</v>
      </c>
      <c r="I252" s="97" t="s">
        <v>120</v>
      </c>
      <c r="J252" s="97">
        <v>6.0</v>
      </c>
      <c r="K252" s="97" t="s">
        <v>219</v>
      </c>
      <c r="L252" s="97" t="s">
        <v>220</v>
      </c>
      <c r="M252" s="97" t="s">
        <v>221</v>
      </c>
      <c r="N252" s="97">
        <v>1.0</v>
      </c>
      <c r="O252" s="97" t="s">
        <v>260</v>
      </c>
      <c r="P252" s="97" t="s">
        <v>261</v>
      </c>
      <c r="Q252" s="97" t="s">
        <v>235</v>
      </c>
      <c r="R252" s="97">
        <v>99.0</v>
      </c>
      <c r="S252" s="98"/>
      <c r="T252" s="98"/>
      <c r="U252" s="96">
        <v>2.0</v>
      </c>
      <c r="V252" s="96">
        <v>1.0</v>
      </c>
      <c r="W252" s="96">
        <v>3.0</v>
      </c>
      <c r="X252" s="96">
        <v>0.0</v>
      </c>
      <c r="Y252" s="96">
        <v>0.0</v>
      </c>
      <c r="Z252" s="96">
        <v>0.0</v>
      </c>
      <c r="AA252" s="97" t="s">
        <v>1313</v>
      </c>
      <c r="AB252" s="97">
        <v>5.0</v>
      </c>
      <c r="AC252" s="97" t="s">
        <v>243</v>
      </c>
      <c r="AD252" s="97" t="s">
        <v>1314</v>
      </c>
      <c r="AE252" s="97" t="s">
        <v>290</v>
      </c>
      <c r="AF252" s="97" t="s">
        <v>291</v>
      </c>
      <c r="AG252" s="97">
        <v>7.0</v>
      </c>
      <c r="AH252" s="97" t="s">
        <v>325</v>
      </c>
      <c r="AI252" s="97" t="s">
        <v>1315</v>
      </c>
      <c r="AJ252" s="98"/>
      <c r="AK252" s="97" t="s">
        <v>291</v>
      </c>
      <c r="AL252" s="98"/>
      <c r="AM252" s="97" t="s">
        <v>291</v>
      </c>
      <c r="AN252" s="97" t="s">
        <v>1316</v>
      </c>
      <c r="AO252" s="97">
        <v>82136.0</v>
      </c>
      <c r="AP252" s="97" t="s">
        <v>248</v>
      </c>
      <c r="AQ252" s="97">
        <v>1.0</v>
      </c>
      <c r="AR252" s="98"/>
      <c r="AS252" s="98"/>
      <c r="AT252" s="98"/>
      <c r="AU252" s="98"/>
      <c r="AV252" s="97" t="s">
        <v>229</v>
      </c>
      <c r="AW252" s="98"/>
      <c r="AX252" s="99">
        <v>38078.0</v>
      </c>
      <c r="AY252" s="98"/>
      <c r="AZ252" s="98"/>
      <c r="BA252" s="98"/>
      <c r="BB252" s="98"/>
      <c r="BC252" s="98"/>
      <c r="BD252" s="98"/>
      <c r="BE252" s="98"/>
      <c r="BF252" s="98"/>
      <c r="BG252" s="98"/>
      <c r="BH252" s="100">
        <v>-1063991.0</v>
      </c>
      <c r="BI252" s="100">
        <v>232598.0</v>
      </c>
      <c r="BJ252" s="97" t="s">
        <v>230</v>
      </c>
      <c r="BK252" s="97" t="s">
        <v>231</v>
      </c>
      <c r="BL252" s="97" t="s">
        <v>232</v>
      </c>
      <c r="BM252" s="97">
        <v>1.0</v>
      </c>
      <c r="BN252" s="97" t="s">
        <v>233</v>
      </c>
      <c r="BO252" s="97">
        <v>5.0</v>
      </c>
      <c r="BP252" s="98"/>
      <c r="BQ252" s="98"/>
      <c r="BR252" s="97" t="s">
        <v>234</v>
      </c>
      <c r="BS252" s="97">
        <v>2.0</v>
      </c>
      <c r="BT252" s="97" t="s">
        <v>235</v>
      </c>
      <c r="BU252" s="97">
        <v>6.0</v>
      </c>
      <c r="BV252" s="97" t="s">
        <v>265</v>
      </c>
      <c r="BX252" s="97" t="s">
        <v>253</v>
      </c>
      <c r="BY252" s="99">
        <v>42429.0</v>
      </c>
      <c r="BZ252" s="98"/>
      <c r="CA252" s="98"/>
      <c r="CB252" s="97" t="s">
        <v>237</v>
      </c>
      <c r="CC252" s="97" t="s">
        <v>235</v>
      </c>
      <c r="CD252" s="98"/>
    </row>
    <row r="253" hidden="1">
      <c r="A253" s="96">
        <v>22908.0</v>
      </c>
      <c r="B253" s="97" t="s">
        <v>1317</v>
      </c>
      <c r="C253" s="97" t="s">
        <v>125</v>
      </c>
      <c r="D253" s="97">
        <v>25.0</v>
      </c>
      <c r="E253" s="97" t="s">
        <v>114</v>
      </c>
      <c r="F253" s="97">
        <v>6.0</v>
      </c>
      <c r="G253" s="97" t="s">
        <v>754</v>
      </c>
      <c r="H253" s="97">
        <v>936.0</v>
      </c>
      <c r="I253" s="97" t="s">
        <v>389</v>
      </c>
      <c r="J253" s="97">
        <v>4.0</v>
      </c>
      <c r="K253" s="97" t="s">
        <v>219</v>
      </c>
      <c r="L253" s="97" t="s">
        <v>220</v>
      </c>
      <c r="M253" s="97" t="s">
        <v>221</v>
      </c>
      <c r="N253" s="97">
        <v>1.0</v>
      </c>
      <c r="O253" s="97" t="s">
        <v>268</v>
      </c>
      <c r="P253" s="97" t="s">
        <v>269</v>
      </c>
      <c r="Q253" s="97" t="s">
        <v>235</v>
      </c>
      <c r="R253" s="97">
        <v>99.0</v>
      </c>
      <c r="S253" s="98"/>
      <c r="T253" s="98"/>
      <c r="U253" s="96">
        <v>0.0</v>
      </c>
      <c r="V253" s="96">
        <v>0.0</v>
      </c>
      <c r="W253" s="96">
        <v>0.0</v>
      </c>
      <c r="X253" s="96">
        <v>0.0</v>
      </c>
      <c r="Y253" s="96">
        <v>0.0</v>
      </c>
      <c r="Z253" s="96">
        <v>0.0</v>
      </c>
      <c r="AA253" s="97" t="s">
        <v>1318</v>
      </c>
      <c r="AC253" s="98"/>
      <c r="AD253" s="97" t="s">
        <v>1319</v>
      </c>
      <c r="AE253" s="97" t="s">
        <v>343</v>
      </c>
      <c r="AF253" s="98"/>
      <c r="AG253" s="98"/>
      <c r="AH253" s="98"/>
      <c r="AI253" s="98"/>
      <c r="AJ253" s="98"/>
      <c r="AK253" s="98"/>
      <c r="AL253" s="98"/>
      <c r="AM253" s="98"/>
      <c r="AN253" s="97" t="s">
        <v>1320</v>
      </c>
      <c r="AO253" s="97">
        <v>99999.0</v>
      </c>
      <c r="AP253" s="97" t="s">
        <v>228</v>
      </c>
      <c r="AQ253" s="97">
        <v>3.0</v>
      </c>
      <c r="AR253" s="98"/>
      <c r="AS253" s="98"/>
      <c r="AT253" s="98"/>
      <c r="AU253" s="98"/>
      <c r="AV253" s="97" t="s">
        <v>229</v>
      </c>
      <c r="AW253" s="98"/>
      <c r="AX253" s="99">
        <v>37622.0</v>
      </c>
      <c r="AY253" s="98"/>
      <c r="AZ253" s="98"/>
      <c r="BA253" s="98"/>
      <c r="BB253" s="98"/>
      <c r="BC253" s="98"/>
      <c r="BD253" s="98"/>
      <c r="BE253" s="98"/>
      <c r="BF253" s="98"/>
      <c r="BG253" s="98"/>
      <c r="BH253" s="100">
        <v>-107354.0</v>
      </c>
      <c r="BI253" s="100">
        <v>245939.0</v>
      </c>
      <c r="BJ253" s="97" t="s">
        <v>230</v>
      </c>
      <c r="BK253" s="97" t="s">
        <v>231</v>
      </c>
      <c r="BL253" s="97" t="s">
        <v>232</v>
      </c>
      <c r="BM253" s="97">
        <v>1.0</v>
      </c>
      <c r="BN253" s="97" t="s">
        <v>233</v>
      </c>
      <c r="BO253" s="97">
        <v>5.0</v>
      </c>
      <c r="BP253" s="98"/>
      <c r="BQ253" s="98"/>
      <c r="BR253" s="97" t="s">
        <v>274</v>
      </c>
      <c r="BS253" s="97">
        <v>1.0</v>
      </c>
      <c r="BT253" s="97" t="s">
        <v>235</v>
      </c>
      <c r="BU253" s="97">
        <v>6.0</v>
      </c>
      <c r="BV253" s="98"/>
      <c r="BW253" s="98"/>
      <c r="BX253" s="97" t="s">
        <v>236</v>
      </c>
      <c r="BY253" s="99">
        <v>38717.0</v>
      </c>
      <c r="BZ253" s="98"/>
      <c r="CA253" s="98"/>
      <c r="CB253" s="97" t="s">
        <v>237</v>
      </c>
      <c r="CC253" s="97" t="s">
        <v>235</v>
      </c>
      <c r="CD253" s="98"/>
    </row>
    <row r="254" hidden="1">
      <c r="A254" s="96">
        <v>22909.0</v>
      </c>
      <c r="B254" s="97" t="s">
        <v>1321</v>
      </c>
      <c r="C254" s="97" t="s">
        <v>125</v>
      </c>
      <c r="D254" s="97">
        <v>25.0</v>
      </c>
      <c r="E254" s="97" t="s">
        <v>125</v>
      </c>
      <c r="F254" s="97">
        <v>17.0</v>
      </c>
      <c r="G254" s="97" t="s">
        <v>1322</v>
      </c>
      <c r="H254" s="97">
        <v>244.0</v>
      </c>
      <c r="I254" s="97" t="s">
        <v>119</v>
      </c>
      <c r="J254" s="97">
        <v>2.0</v>
      </c>
      <c r="K254" s="97" t="s">
        <v>219</v>
      </c>
      <c r="L254" s="97" t="s">
        <v>220</v>
      </c>
      <c r="M254" s="97" t="s">
        <v>221</v>
      </c>
      <c r="N254" s="97">
        <v>1.0</v>
      </c>
      <c r="O254" s="97" t="s">
        <v>268</v>
      </c>
      <c r="P254" s="97" t="s">
        <v>269</v>
      </c>
      <c r="Q254" s="97" t="s">
        <v>235</v>
      </c>
      <c r="R254" s="97">
        <v>99.0</v>
      </c>
      <c r="S254" s="98"/>
      <c r="T254" s="98"/>
      <c r="U254" s="96">
        <v>1.0</v>
      </c>
      <c r="V254" s="96">
        <v>0.0</v>
      </c>
      <c r="W254" s="96">
        <v>1.0</v>
      </c>
      <c r="X254" s="96">
        <v>0.0</v>
      </c>
      <c r="Y254" s="96">
        <v>0.0</v>
      </c>
      <c r="Z254" s="96">
        <v>0.0</v>
      </c>
      <c r="AA254" s="97" t="s">
        <v>1323</v>
      </c>
      <c r="AC254" s="98"/>
      <c r="AD254" s="97" t="s">
        <v>1324</v>
      </c>
      <c r="AE254" s="97" t="s">
        <v>263</v>
      </c>
      <c r="AF254" s="98"/>
      <c r="AG254" s="98"/>
      <c r="AH254" s="98"/>
      <c r="AI254" s="97" t="s">
        <v>525</v>
      </c>
      <c r="AJ254" s="98"/>
      <c r="AK254" s="98"/>
      <c r="AL254" s="98"/>
      <c r="AM254" s="98"/>
      <c r="AN254" s="97" t="s">
        <v>1325</v>
      </c>
      <c r="AO254" s="97">
        <v>81985.0</v>
      </c>
      <c r="AP254" s="97" t="s">
        <v>248</v>
      </c>
      <c r="AQ254" s="97">
        <v>1.0</v>
      </c>
      <c r="AR254" s="98"/>
      <c r="AS254" s="98"/>
      <c r="AT254" s="98"/>
      <c r="AU254" s="98"/>
      <c r="AV254" s="97" t="s">
        <v>229</v>
      </c>
      <c r="AW254" s="98"/>
      <c r="AX254" s="99">
        <v>38827.0</v>
      </c>
      <c r="AY254" s="98"/>
      <c r="AZ254" s="98"/>
      <c r="BA254" s="98"/>
      <c r="BB254" s="98"/>
      <c r="BC254" s="98"/>
      <c r="BD254" s="98"/>
      <c r="BE254" s="98"/>
      <c r="BF254" s="98"/>
      <c r="BG254" s="98"/>
      <c r="BH254" s="100">
        <v>-108677.0</v>
      </c>
      <c r="BI254" s="100">
        <v>25703.0</v>
      </c>
      <c r="BJ254" s="97" t="s">
        <v>230</v>
      </c>
      <c r="BK254" s="97" t="s">
        <v>231</v>
      </c>
      <c r="BL254" s="97" t="s">
        <v>232</v>
      </c>
      <c r="BM254" s="97">
        <v>1.0</v>
      </c>
      <c r="BN254" s="97" t="s">
        <v>233</v>
      </c>
      <c r="BO254" s="97">
        <v>5.0</v>
      </c>
      <c r="BP254" s="98"/>
      <c r="BQ254" s="98"/>
      <c r="BR254" s="97" t="s">
        <v>274</v>
      </c>
      <c r="BS254" s="97">
        <v>1.0</v>
      </c>
      <c r="BT254" s="97" t="s">
        <v>235</v>
      </c>
      <c r="BU254" s="97">
        <v>6.0</v>
      </c>
      <c r="BV254" s="97" t="s">
        <v>299</v>
      </c>
      <c r="BX254" s="97" t="s">
        <v>253</v>
      </c>
      <c r="BY254" s="99">
        <v>41736.0</v>
      </c>
      <c r="BZ254" s="98"/>
      <c r="CA254" s="98"/>
      <c r="CB254" s="97" t="s">
        <v>237</v>
      </c>
      <c r="CC254" s="97" t="s">
        <v>235</v>
      </c>
      <c r="CD254" s="98"/>
    </row>
    <row r="255" hidden="1">
      <c r="A255" s="96">
        <v>22910.0</v>
      </c>
      <c r="B255" s="97" t="s">
        <v>1326</v>
      </c>
      <c r="C255" s="97" t="s">
        <v>125</v>
      </c>
      <c r="D255" s="97">
        <v>25.0</v>
      </c>
      <c r="E255" s="97" t="s">
        <v>125</v>
      </c>
      <c r="F255" s="97">
        <v>17.0</v>
      </c>
      <c r="G255" s="97" t="s">
        <v>1327</v>
      </c>
      <c r="H255" s="97">
        <v>270.0</v>
      </c>
      <c r="I255" s="97" t="s">
        <v>119</v>
      </c>
      <c r="J255" s="97">
        <v>2.0</v>
      </c>
      <c r="K255" s="97" t="s">
        <v>219</v>
      </c>
      <c r="L255" s="97" t="s">
        <v>220</v>
      </c>
      <c r="M255" s="97" t="s">
        <v>221</v>
      </c>
      <c r="N255" s="97">
        <v>1.0</v>
      </c>
      <c r="O255" s="97" t="s">
        <v>268</v>
      </c>
      <c r="P255" s="97" t="s">
        <v>269</v>
      </c>
      <c r="Q255" s="97" t="s">
        <v>235</v>
      </c>
      <c r="R255" s="97">
        <v>99.0</v>
      </c>
      <c r="S255" s="98"/>
      <c r="T255" s="98"/>
      <c r="U255" s="96">
        <v>1.0</v>
      </c>
      <c r="V255" s="96">
        <v>0.0</v>
      </c>
      <c r="W255" s="96">
        <v>1.0</v>
      </c>
      <c r="X255" s="96">
        <v>0.0</v>
      </c>
      <c r="Y255" s="96">
        <v>0.0</v>
      </c>
      <c r="Z255" s="96">
        <v>0.0</v>
      </c>
      <c r="AA255" s="97" t="s">
        <v>1328</v>
      </c>
      <c r="AB255" s="97">
        <v>5.0</v>
      </c>
      <c r="AC255" s="97" t="s">
        <v>243</v>
      </c>
      <c r="AD255" s="97" t="s">
        <v>1329</v>
      </c>
      <c r="AE255" s="97" t="s">
        <v>290</v>
      </c>
      <c r="AF255" s="97" t="s">
        <v>291</v>
      </c>
      <c r="AG255" s="97">
        <v>13.0</v>
      </c>
      <c r="AH255" s="97" t="s">
        <v>292</v>
      </c>
      <c r="AI255" s="97" t="s">
        <v>1327</v>
      </c>
      <c r="AK255" s="97" t="s">
        <v>291</v>
      </c>
      <c r="AL255" s="98"/>
      <c r="AM255" s="97" t="s">
        <v>291</v>
      </c>
      <c r="AN255" s="97" t="s">
        <v>291</v>
      </c>
      <c r="AO255" s="97">
        <v>81988.0</v>
      </c>
      <c r="AP255" s="97" t="s">
        <v>248</v>
      </c>
      <c r="AQ255" s="97">
        <v>1.0</v>
      </c>
      <c r="AR255" s="98"/>
      <c r="AS255" s="98"/>
      <c r="AT255" s="98"/>
      <c r="AU255" s="98"/>
      <c r="AV255" s="97" t="s">
        <v>229</v>
      </c>
      <c r="AW255" s="98"/>
      <c r="AX255" s="99">
        <v>38827.0</v>
      </c>
      <c r="AY255" s="98"/>
      <c r="AZ255" s="98"/>
      <c r="BA255" s="98"/>
      <c r="BB255" s="98"/>
      <c r="BC255" s="98"/>
      <c r="BD255" s="98"/>
      <c r="BE255" s="98"/>
      <c r="BF255" s="98"/>
      <c r="BG255" s="98"/>
      <c r="BH255" s="100">
        <v>-1086114.0</v>
      </c>
      <c r="BI255" s="100">
        <v>257102.0</v>
      </c>
      <c r="BJ255" s="97" t="s">
        <v>230</v>
      </c>
      <c r="BK255" s="97" t="s">
        <v>231</v>
      </c>
      <c r="BL255" s="97" t="s">
        <v>232</v>
      </c>
      <c r="BM255" s="97">
        <v>1.0</v>
      </c>
      <c r="BN255" s="97" t="s">
        <v>233</v>
      </c>
      <c r="BO255" s="97">
        <v>5.0</v>
      </c>
      <c r="BP255" s="98"/>
      <c r="BQ255" s="98"/>
      <c r="BR255" s="97" t="s">
        <v>274</v>
      </c>
      <c r="BS255" s="97">
        <v>1.0</v>
      </c>
      <c r="BT255" s="97" t="s">
        <v>235</v>
      </c>
      <c r="BU255" s="97">
        <v>6.0</v>
      </c>
      <c r="BV255" s="97" t="s">
        <v>299</v>
      </c>
      <c r="BX255" s="97" t="s">
        <v>253</v>
      </c>
      <c r="BY255" s="99">
        <v>41736.0</v>
      </c>
      <c r="BZ255" s="98"/>
      <c r="CA255" s="98"/>
      <c r="CB255" s="97" t="s">
        <v>237</v>
      </c>
      <c r="CC255" s="97" t="s">
        <v>235</v>
      </c>
      <c r="CD255" s="98"/>
    </row>
    <row r="256" hidden="1">
      <c r="A256" s="96">
        <v>45325.0</v>
      </c>
      <c r="B256" s="97" t="s">
        <v>1330</v>
      </c>
      <c r="C256" s="97" t="s">
        <v>125</v>
      </c>
      <c r="D256" s="97">
        <v>25.0</v>
      </c>
      <c r="E256" s="97" t="s">
        <v>114</v>
      </c>
      <c r="F256" s="97">
        <v>6.0</v>
      </c>
      <c r="G256" s="97" t="s">
        <v>528</v>
      </c>
      <c r="H256" s="97">
        <v>1.0</v>
      </c>
      <c r="I256" s="97" t="s">
        <v>389</v>
      </c>
      <c r="J256" s="97">
        <v>4.0</v>
      </c>
      <c r="K256" s="97" t="s">
        <v>219</v>
      </c>
      <c r="L256" s="97" t="s">
        <v>220</v>
      </c>
      <c r="M256" s="97" t="s">
        <v>239</v>
      </c>
      <c r="N256" s="97">
        <v>2.0</v>
      </c>
      <c r="O256" s="97" t="s">
        <v>1331</v>
      </c>
      <c r="P256" s="97" t="s">
        <v>1332</v>
      </c>
      <c r="Q256" s="97" t="s">
        <v>235</v>
      </c>
      <c r="R256" s="97">
        <v>99.0</v>
      </c>
      <c r="S256" s="97">
        <v>622312.0</v>
      </c>
      <c r="T256" s="97" t="s">
        <v>1333</v>
      </c>
      <c r="U256" s="96">
        <v>0.0</v>
      </c>
      <c r="V256" s="96">
        <v>26.0</v>
      </c>
      <c r="W256" s="96">
        <v>26.0</v>
      </c>
      <c r="X256" s="96">
        <v>95.0</v>
      </c>
      <c r="Y256" s="96">
        <v>33.0</v>
      </c>
      <c r="Z256" s="96">
        <v>128.0</v>
      </c>
      <c r="AA256" s="97" t="s">
        <v>1334</v>
      </c>
      <c r="AB256" s="97">
        <v>4.0</v>
      </c>
      <c r="AC256" s="97" t="s">
        <v>1015</v>
      </c>
      <c r="AD256" s="97" t="s">
        <v>1335</v>
      </c>
      <c r="AE256" s="98"/>
      <c r="AF256" s="98"/>
      <c r="AG256" s="97">
        <v>7.0</v>
      </c>
      <c r="AH256" s="97" t="s">
        <v>325</v>
      </c>
      <c r="AI256" s="97" t="s">
        <v>1336</v>
      </c>
      <c r="AJ256" s="97" t="s">
        <v>243</v>
      </c>
      <c r="AK256" s="97" t="s">
        <v>1337</v>
      </c>
      <c r="AL256" s="97" t="s">
        <v>243</v>
      </c>
      <c r="AM256" s="97" t="s">
        <v>1338</v>
      </c>
      <c r="AO256" s="97">
        <v>80200.0</v>
      </c>
      <c r="AP256" s="97" t="s">
        <v>248</v>
      </c>
      <c r="AQ256" s="97">
        <v>1.0</v>
      </c>
      <c r="AR256" s="97" t="s">
        <v>585</v>
      </c>
      <c r="AS256" s="98"/>
      <c r="AT256" s="97" t="s">
        <v>585</v>
      </c>
      <c r="AU256" s="98"/>
      <c r="AV256" s="97" t="s">
        <v>586</v>
      </c>
      <c r="AW256" s="99">
        <v>29477.0</v>
      </c>
      <c r="AX256" s="99">
        <v>30526.0</v>
      </c>
      <c r="AY256" s="98"/>
      <c r="AZ256" s="98"/>
      <c r="BA256" s="98"/>
      <c r="BB256" s="98"/>
      <c r="BC256" s="98"/>
      <c r="BD256" s="98"/>
      <c r="BE256" s="98"/>
      <c r="BF256" s="98"/>
      <c r="BG256" s="98"/>
      <c r="BH256" s="100">
        <v>-1.073994245E9</v>
      </c>
      <c r="BI256" s="100">
        <v>2.4798775E7</v>
      </c>
      <c r="BJ256" s="97" t="s">
        <v>230</v>
      </c>
      <c r="BK256" s="97" t="s">
        <v>231</v>
      </c>
      <c r="BL256" s="97" t="s">
        <v>249</v>
      </c>
      <c r="BM256" s="97">
        <v>2.0</v>
      </c>
      <c r="BN256" s="97" t="s">
        <v>250</v>
      </c>
      <c r="BO256" s="97">
        <v>1.0</v>
      </c>
      <c r="BP256" s="97" t="s">
        <v>1339</v>
      </c>
      <c r="BQ256" s="97" t="s">
        <v>1340</v>
      </c>
      <c r="BR256" s="97" t="s">
        <v>234</v>
      </c>
      <c r="BS256" s="97">
        <v>2.0</v>
      </c>
      <c r="BT256" s="98"/>
      <c r="BU256" s="98"/>
      <c r="BV256" s="97" t="s">
        <v>1341</v>
      </c>
      <c r="BW256" s="97" t="s">
        <v>1342</v>
      </c>
      <c r="BX256" s="97" t="s">
        <v>253</v>
      </c>
      <c r="BY256" s="99">
        <v>43185.0</v>
      </c>
      <c r="BZ256" s="98"/>
      <c r="CA256" s="98"/>
      <c r="CB256" s="98"/>
      <c r="CC256" s="98"/>
      <c r="CD256" s="98"/>
    </row>
    <row r="257" hidden="1">
      <c r="A257" s="96">
        <v>38261.0</v>
      </c>
      <c r="B257" s="97" t="s">
        <v>1343</v>
      </c>
      <c r="C257" s="97" t="s">
        <v>125</v>
      </c>
      <c r="D257" s="97">
        <v>25.0</v>
      </c>
      <c r="E257" s="97" t="s">
        <v>119</v>
      </c>
      <c r="F257" s="97">
        <v>11.0</v>
      </c>
      <c r="G257" s="97" t="s">
        <v>119</v>
      </c>
      <c r="H257" s="97">
        <v>1.0</v>
      </c>
      <c r="I257" s="97" t="s">
        <v>119</v>
      </c>
      <c r="J257" s="97">
        <v>2.0</v>
      </c>
      <c r="K257" s="97" t="s">
        <v>219</v>
      </c>
      <c r="L257" s="97" t="s">
        <v>220</v>
      </c>
      <c r="M257" s="97" t="s">
        <v>221</v>
      </c>
      <c r="N257" s="97">
        <v>1.0</v>
      </c>
      <c r="O257" s="97" t="s">
        <v>222</v>
      </c>
      <c r="P257" s="97" t="s">
        <v>223</v>
      </c>
      <c r="Q257" s="97" t="s">
        <v>235</v>
      </c>
      <c r="R257" s="97">
        <v>99.0</v>
      </c>
      <c r="S257" s="97">
        <v>621422.0</v>
      </c>
      <c r="T257" s="97" t="s">
        <v>1344</v>
      </c>
      <c r="U257" s="96">
        <v>1.0</v>
      </c>
      <c r="V257" s="96">
        <v>6.0</v>
      </c>
      <c r="W257" s="96">
        <v>7.0</v>
      </c>
      <c r="X257" s="96">
        <v>0.0</v>
      </c>
      <c r="Y257" s="96">
        <v>0.0</v>
      </c>
      <c r="Z257" s="96">
        <v>0.0</v>
      </c>
      <c r="AA257" s="97" t="s">
        <v>1345</v>
      </c>
      <c r="AB257" s="97">
        <v>4.0</v>
      </c>
      <c r="AC257" s="97" t="s">
        <v>1015</v>
      </c>
      <c r="AD257" s="97" t="s">
        <v>548</v>
      </c>
      <c r="AE257" s="98"/>
      <c r="AF257" s="98"/>
      <c r="AG257" s="97">
        <v>7.0</v>
      </c>
      <c r="AH257" s="97" t="s">
        <v>325</v>
      </c>
      <c r="AI257" s="97" t="s">
        <v>1167</v>
      </c>
      <c r="AJ257" s="98"/>
      <c r="AK257" s="98"/>
      <c r="AL257" s="98"/>
      <c r="AM257" s="98"/>
      <c r="AN257" s="97" t="s">
        <v>1346</v>
      </c>
      <c r="AO257" s="97">
        <v>81020.0</v>
      </c>
      <c r="AP257" s="97" t="s">
        <v>248</v>
      </c>
      <c r="AQ257" s="97">
        <v>1.0</v>
      </c>
      <c r="AR257" s="97" t="s">
        <v>585</v>
      </c>
      <c r="AS257" s="98"/>
      <c r="AT257" s="97" t="s">
        <v>364</v>
      </c>
      <c r="AU257" s="99">
        <v>41961.0</v>
      </c>
      <c r="AV257" s="97" t="s">
        <v>1347</v>
      </c>
      <c r="AW257" s="98"/>
      <c r="AX257" s="99">
        <v>34368.0</v>
      </c>
      <c r="AY257" s="98"/>
      <c r="AZ257" s="98"/>
      <c r="BA257" s="98"/>
      <c r="BB257" s="98"/>
      <c r="BC257" s="98"/>
      <c r="BD257" s="98"/>
      <c r="BE257" s="98"/>
      <c r="BF257" s="98"/>
      <c r="BG257" s="98"/>
      <c r="BH257" s="100">
        <v>-1.08473400477027E16</v>
      </c>
      <c r="BI257" s="100">
        <v>2.55731764138684E16</v>
      </c>
      <c r="BJ257" s="97" t="s">
        <v>230</v>
      </c>
      <c r="BK257" s="97" t="s">
        <v>231</v>
      </c>
      <c r="BL257" s="97" t="s">
        <v>232</v>
      </c>
      <c r="BM257" s="97">
        <v>1.0</v>
      </c>
      <c r="BN257" s="97" t="s">
        <v>233</v>
      </c>
      <c r="BO257" s="97">
        <v>5.0</v>
      </c>
      <c r="BP257" s="98"/>
      <c r="BQ257" s="98"/>
      <c r="BR257" s="97" t="s">
        <v>234</v>
      </c>
      <c r="BS257" s="97">
        <v>2.0</v>
      </c>
      <c r="BT257" s="97" t="s">
        <v>1348</v>
      </c>
      <c r="BU257" s="97">
        <v>1.0</v>
      </c>
      <c r="BV257" s="97" t="s">
        <v>1349</v>
      </c>
      <c r="BW257" s="97" t="s">
        <v>1350</v>
      </c>
      <c r="BX257" s="97" t="s">
        <v>926</v>
      </c>
      <c r="BY257" s="99">
        <v>42878.0</v>
      </c>
      <c r="BZ257" s="98"/>
      <c r="CA257" s="98"/>
      <c r="CB257" s="98"/>
      <c r="CC257" s="98"/>
      <c r="CD257" s="98"/>
    </row>
    <row r="258" hidden="1">
      <c r="A258" s="96">
        <v>41342.0</v>
      </c>
      <c r="B258" s="97" t="s">
        <v>1351</v>
      </c>
      <c r="C258" s="97" t="s">
        <v>125</v>
      </c>
      <c r="D258" s="97">
        <v>25.0</v>
      </c>
      <c r="E258" s="97" t="s">
        <v>106</v>
      </c>
      <c r="F258" s="97">
        <v>1.0</v>
      </c>
      <c r="G258" s="97" t="s">
        <v>1352</v>
      </c>
      <c r="H258" s="97">
        <v>156.0</v>
      </c>
      <c r="I258" s="97" t="s">
        <v>218</v>
      </c>
      <c r="J258" s="97">
        <v>1.0</v>
      </c>
      <c r="K258" s="97" t="s">
        <v>219</v>
      </c>
      <c r="L258" s="97" t="s">
        <v>220</v>
      </c>
      <c r="M258" s="97" t="s">
        <v>239</v>
      </c>
      <c r="N258" s="97">
        <v>2.0</v>
      </c>
      <c r="O258" s="97" t="s">
        <v>357</v>
      </c>
      <c r="P258" s="97" t="s">
        <v>358</v>
      </c>
      <c r="Q258" s="97" t="s">
        <v>235</v>
      </c>
      <c r="R258" s="97">
        <v>99.0</v>
      </c>
      <c r="S258" s="97">
        <v>622112.0</v>
      </c>
      <c r="T258" s="97" t="s">
        <v>359</v>
      </c>
      <c r="U258" s="96">
        <v>2.0</v>
      </c>
      <c r="V258" s="96">
        <v>4.0</v>
      </c>
      <c r="W258" s="96">
        <v>6.0</v>
      </c>
      <c r="X258" s="96">
        <v>12.0</v>
      </c>
      <c r="Y258" s="96">
        <v>12.0</v>
      </c>
      <c r="Z258" s="96">
        <v>24.0</v>
      </c>
      <c r="AA258" s="97" t="s">
        <v>1353</v>
      </c>
      <c r="AB258" s="97">
        <v>5.0</v>
      </c>
      <c r="AC258" s="97" t="s">
        <v>243</v>
      </c>
      <c r="AD258" s="97" t="s">
        <v>1354</v>
      </c>
      <c r="AE258" s="98"/>
      <c r="AF258" s="98"/>
      <c r="AG258" s="97">
        <v>7.0</v>
      </c>
      <c r="AH258" s="97" t="s">
        <v>325</v>
      </c>
      <c r="AI258" s="97" t="s">
        <v>362</v>
      </c>
      <c r="AJ258" s="98"/>
      <c r="AK258" s="98"/>
      <c r="AL258" s="98"/>
      <c r="AM258" s="98"/>
      <c r="AN258" s="97" t="s">
        <v>1355</v>
      </c>
      <c r="AO258" s="97">
        <v>81343.0</v>
      </c>
      <c r="AP258" s="97" t="s">
        <v>248</v>
      </c>
      <c r="AQ258" s="97">
        <v>1.0</v>
      </c>
      <c r="AR258" s="97" t="s">
        <v>585</v>
      </c>
      <c r="AS258" s="98"/>
      <c r="AT258" s="97" t="s">
        <v>364</v>
      </c>
      <c r="AU258" s="99">
        <v>42985.0</v>
      </c>
      <c r="AV258" s="98"/>
      <c r="AW258" s="98"/>
      <c r="AX258" s="99">
        <v>42965.0</v>
      </c>
      <c r="AY258" s="98"/>
      <c r="AZ258" s="98"/>
      <c r="BA258" s="98"/>
      <c r="BB258" s="98"/>
      <c r="BC258" s="98"/>
      <c r="BD258" s="98"/>
      <c r="BE258" s="98"/>
      <c r="BF258" s="98"/>
      <c r="BG258" s="98"/>
      <c r="BH258" s="100">
        <v>-1.09034641984558E16</v>
      </c>
      <c r="BI258" s="100">
        <v>2.62662908280742E16</v>
      </c>
      <c r="BJ258" s="97" t="s">
        <v>230</v>
      </c>
      <c r="BK258" s="97" t="s">
        <v>231</v>
      </c>
      <c r="BL258" s="97" t="s">
        <v>249</v>
      </c>
      <c r="BM258" s="97">
        <v>2.0</v>
      </c>
      <c r="BN258" s="97" t="s">
        <v>233</v>
      </c>
      <c r="BO258" s="97">
        <v>5.0</v>
      </c>
      <c r="BP258" s="98"/>
      <c r="BQ258" s="98"/>
      <c r="BR258" s="97" t="s">
        <v>234</v>
      </c>
      <c r="BS258" s="97">
        <v>2.0</v>
      </c>
      <c r="BT258" s="97" t="s">
        <v>1348</v>
      </c>
      <c r="BU258" s="97">
        <v>1.0</v>
      </c>
      <c r="BV258" s="97" t="s">
        <v>1356</v>
      </c>
      <c r="BW258" s="97" t="s">
        <v>1357</v>
      </c>
      <c r="BX258" s="97" t="s">
        <v>926</v>
      </c>
      <c r="BY258" s="99">
        <v>43028.0</v>
      </c>
      <c r="BZ258" s="98"/>
      <c r="CA258" s="98"/>
      <c r="CB258" s="98"/>
      <c r="CC258" s="98"/>
      <c r="CD258" s="98"/>
    </row>
    <row r="259" hidden="1">
      <c r="A259" s="96">
        <v>30110.0</v>
      </c>
      <c r="B259" s="97" t="s">
        <v>1358</v>
      </c>
      <c r="C259" s="97" t="s">
        <v>125</v>
      </c>
      <c r="D259" s="97">
        <v>25.0</v>
      </c>
      <c r="E259" s="97" t="s">
        <v>114</v>
      </c>
      <c r="F259" s="97">
        <v>6.0</v>
      </c>
      <c r="G259" s="97" t="s">
        <v>528</v>
      </c>
      <c r="H259" s="97">
        <v>1.0</v>
      </c>
      <c r="I259" s="97" t="s">
        <v>389</v>
      </c>
      <c r="J259" s="97">
        <v>4.0</v>
      </c>
      <c r="K259" s="97" t="s">
        <v>219</v>
      </c>
      <c r="L259" s="97" t="s">
        <v>220</v>
      </c>
      <c r="M259" s="97" t="s">
        <v>221</v>
      </c>
      <c r="N259" s="97">
        <v>1.0</v>
      </c>
      <c r="O259" s="97" t="s">
        <v>308</v>
      </c>
      <c r="P259" s="97" t="s">
        <v>309</v>
      </c>
      <c r="Q259" s="97" t="s">
        <v>235</v>
      </c>
      <c r="R259" s="97">
        <v>99.0</v>
      </c>
      <c r="S259" s="98"/>
      <c r="T259" s="98"/>
      <c r="U259" s="96">
        <v>0.0</v>
      </c>
      <c r="V259" s="96">
        <v>0.0</v>
      </c>
      <c r="W259" s="96">
        <v>0.0</v>
      </c>
      <c r="X259" s="96">
        <v>0.0</v>
      </c>
      <c r="Y259" s="96">
        <v>0.0</v>
      </c>
      <c r="Z259" s="96">
        <v>0.0</v>
      </c>
      <c r="AA259" s="97" t="s">
        <v>1359</v>
      </c>
      <c r="AB259" s="97">
        <v>5.0</v>
      </c>
      <c r="AC259" s="97" t="s">
        <v>243</v>
      </c>
      <c r="AD259" s="97" t="s">
        <v>1360</v>
      </c>
      <c r="AE259" s="97" t="s">
        <v>263</v>
      </c>
      <c r="AF259" s="98"/>
      <c r="AG259" s="98"/>
      <c r="AH259" s="98"/>
      <c r="AI259" s="97" t="s">
        <v>1361</v>
      </c>
      <c r="AK259" s="98"/>
      <c r="AL259" s="98"/>
      <c r="AM259" s="98"/>
      <c r="AN259" s="98"/>
      <c r="AO259" s="97">
        <v>80017.0</v>
      </c>
      <c r="AP259" s="97" t="s">
        <v>228</v>
      </c>
      <c r="AQ259" s="97">
        <v>3.0</v>
      </c>
      <c r="AR259" s="98"/>
      <c r="AS259" s="98"/>
      <c r="AT259" s="98"/>
      <c r="AU259" s="98"/>
      <c r="AV259" s="97" t="s">
        <v>229</v>
      </c>
      <c r="AW259" s="99">
        <v>41135.0</v>
      </c>
      <c r="AX259" s="99">
        <v>41500.0</v>
      </c>
      <c r="AY259" s="98"/>
      <c r="AZ259" s="98"/>
      <c r="BA259" s="98"/>
      <c r="BB259" s="98"/>
      <c r="BC259" s="98"/>
      <c r="BD259" s="98"/>
      <c r="BE259" s="98"/>
      <c r="BF259" s="98"/>
      <c r="BG259" s="98"/>
      <c r="BH259" s="100">
        <v>2480506.0</v>
      </c>
      <c r="BI259" s="100">
        <v>1.0739236E7</v>
      </c>
      <c r="BJ259" s="97" t="s">
        <v>230</v>
      </c>
      <c r="BK259" s="97" t="s">
        <v>231</v>
      </c>
      <c r="BL259" s="97" t="s">
        <v>232</v>
      </c>
      <c r="BM259" s="97">
        <v>1.0</v>
      </c>
      <c r="BN259" s="97" t="s">
        <v>250</v>
      </c>
      <c r="BO259" s="97">
        <v>1.0</v>
      </c>
      <c r="BP259" s="97" t="s">
        <v>284</v>
      </c>
      <c r="BQ259" s="97" t="s">
        <v>285</v>
      </c>
      <c r="BR259" s="97" t="s">
        <v>234</v>
      </c>
      <c r="BS259" s="97">
        <v>2.0</v>
      </c>
      <c r="BT259" s="97" t="s">
        <v>1348</v>
      </c>
      <c r="BU259" s="97">
        <v>1.0</v>
      </c>
      <c r="BV259" s="98"/>
      <c r="BW259" s="98"/>
      <c r="BX259" s="97" t="s">
        <v>236</v>
      </c>
      <c r="BY259" s="99">
        <v>42456.0</v>
      </c>
      <c r="BZ259" s="98"/>
      <c r="CA259" s="98"/>
      <c r="CB259" s="97" t="s">
        <v>237</v>
      </c>
      <c r="CC259" s="97" t="s">
        <v>235</v>
      </c>
      <c r="CD259" s="98"/>
    </row>
    <row r="260" hidden="1">
      <c r="A260" s="96">
        <v>30111.0</v>
      </c>
      <c r="B260" s="97" t="s">
        <v>1362</v>
      </c>
      <c r="C260" s="97" t="s">
        <v>125</v>
      </c>
      <c r="D260" s="97">
        <v>25.0</v>
      </c>
      <c r="E260" s="97" t="s">
        <v>108</v>
      </c>
      <c r="F260" s="97">
        <v>2.0</v>
      </c>
      <c r="G260" s="97" t="s">
        <v>1363</v>
      </c>
      <c r="H260" s="97">
        <v>12.0</v>
      </c>
      <c r="I260" s="97" t="s">
        <v>356</v>
      </c>
      <c r="J260" s="97">
        <v>3.0</v>
      </c>
      <c r="K260" s="97" t="s">
        <v>219</v>
      </c>
      <c r="L260" s="97" t="s">
        <v>220</v>
      </c>
      <c r="M260" s="97" t="s">
        <v>221</v>
      </c>
      <c r="N260" s="97">
        <v>1.0</v>
      </c>
      <c r="O260" s="97" t="s">
        <v>268</v>
      </c>
      <c r="P260" s="97" t="s">
        <v>269</v>
      </c>
      <c r="Q260" s="97" t="s">
        <v>235</v>
      </c>
      <c r="R260" s="97">
        <v>99.0</v>
      </c>
      <c r="S260" s="98"/>
      <c r="T260" s="98"/>
      <c r="U260" s="96">
        <v>0.0</v>
      </c>
      <c r="V260" s="96">
        <v>0.0</v>
      </c>
      <c r="W260" s="96">
        <v>0.0</v>
      </c>
      <c r="X260" s="96">
        <v>0.0</v>
      </c>
      <c r="Y260" s="96">
        <v>0.0</v>
      </c>
      <c r="Z260" s="96">
        <v>0.0</v>
      </c>
      <c r="AA260" s="97" t="s">
        <v>1364</v>
      </c>
      <c r="AB260" s="97">
        <v>5.0</v>
      </c>
      <c r="AC260" s="97" t="s">
        <v>243</v>
      </c>
      <c r="AD260" s="97" t="s">
        <v>1365</v>
      </c>
      <c r="AE260" s="97" t="s">
        <v>263</v>
      </c>
      <c r="AF260" s="98"/>
      <c r="AG260" s="98"/>
      <c r="AH260" s="98"/>
      <c r="AI260" s="97" t="s">
        <v>1366</v>
      </c>
      <c r="AK260" s="98"/>
      <c r="AL260" s="98"/>
      <c r="AM260" s="98"/>
      <c r="AN260" s="98"/>
      <c r="AO260" s="97">
        <v>81653.0</v>
      </c>
      <c r="AP260" s="97" t="s">
        <v>248</v>
      </c>
      <c r="AQ260" s="97">
        <v>1.0</v>
      </c>
      <c r="AR260" s="98"/>
      <c r="AS260" s="98"/>
      <c r="AT260" s="98"/>
      <c r="AU260" s="98"/>
      <c r="AV260" s="97" t="s">
        <v>229</v>
      </c>
      <c r="AW260" s="99">
        <v>41104.0</v>
      </c>
      <c r="AX260" s="99">
        <v>41500.0</v>
      </c>
      <c r="AY260" s="98"/>
      <c r="AZ260" s="98"/>
      <c r="BA260" s="98"/>
      <c r="BB260" s="98"/>
      <c r="BC260" s="98"/>
      <c r="BD260" s="98"/>
      <c r="BE260" s="98"/>
      <c r="BF260" s="98"/>
      <c r="BG260" s="98"/>
      <c r="BH260" s="100">
        <v>2527435.0</v>
      </c>
      <c r="BI260" s="100">
        <v>1.0824177E7</v>
      </c>
      <c r="BJ260" s="97" t="s">
        <v>230</v>
      </c>
      <c r="BK260" s="97" t="s">
        <v>231</v>
      </c>
      <c r="BL260" s="97" t="s">
        <v>232</v>
      </c>
      <c r="BM260" s="97">
        <v>1.0</v>
      </c>
      <c r="BN260" s="97" t="s">
        <v>250</v>
      </c>
      <c r="BO260" s="97">
        <v>1.0</v>
      </c>
      <c r="BP260" s="97" t="s">
        <v>284</v>
      </c>
      <c r="BQ260" s="97" t="s">
        <v>285</v>
      </c>
      <c r="BR260" s="97" t="s">
        <v>274</v>
      </c>
      <c r="BS260" s="97">
        <v>1.0</v>
      </c>
      <c r="BT260" s="97" t="s">
        <v>1348</v>
      </c>
      <c r="BU260" s="97">
        <v>1.0</v>
      </c>
      <c r="BV260" s="97" t="s">
        <v>275</v>
      </c>
      <c r="BX260" s="97" t="s">
        <v>253</v>
      </c>
      <c r="BY260" s="99">
        <v>41948.0</v>
      </c>
      <c r="BZ260" s="98"/>
      <c r="CA260" s="98"/>
      <c r="CB260" s="97" t="s">
        <v>237</v>
      </c>
      <c r="CC260" s="97" t="s">
        <v>235</v>
      </c>
      <c r="CD260" s="98"/>
    </row>
    <row r="261" hidden="1">
      <c r="A261" s="96">
        <v>30120.0</v>
      </c>
      <c r="B261" s="97" t="s">
        <v>1367</v>
      </c>
      <c r="C261" s="97" t="s">
        <v>125</v>
      </c>
      <c r="D261" s="97">
        <v>25.0</v>
      </c>
      <c r="E261" s="97" t="s">
        <v>114</v>
      </c>
      <c r="F261" s="97">
        <v>6.0</v>
      </c>
      <c r="G261" s="97" t="s">
        <v>643</v>
      </c>
      <c r="H261" s="97">
        <v>341.0</v>
      </c>
      <c r="I261" s="97" t="s">
        <v>389</v>
      </c>
      <c r="J261" s="97">
        <v>4.0</v>
      </c>
      <c r="K261" s="97" t="s">
        <v>219</v>
      </c>
      <c r="L261" s="97" t="s">
        <v>220</v>
      </c>
      <c r="M261" s="97" t="s">
        <v>221</v>
      </c>
      <c r="N261" s="97">
        <v>1.0</v>
      </c>
      <c r="O261" s="97" t="s">
        <v>568</v>
      </c>
      <c r="P261" s="97" t="s">
        <v>569</v>
      </c>
      <c r="Q261" s="97" t="s">
        <v>235</v>
      </c>
      <c r="R261" s="97">
        <v>99.0</v>
      </c>
      <c r="S261" s="98"/>
      <c r="T261" s="98"/>
      <c r="U261" s="96">
        <v>5.0</v>
      </c>
      <c r="V261" s="96">
        <v>0.0</v>
      </c>
      <c r="W261" s="96">
        <v>5.0</v>
      </c>
      <c r="X261" s="96">
        <v>0.0</v>
      </c>
      <c r="Y261" s="96">
        <v>0.0</v>
      </c>
      <c r="Z261" s="96">
        <v>0.0</v>
      </c>
      <c r="AA261" s="97" t="s">
        <v>1368</v>
      </c>
      <c r="AC261" s="98"/>
      <c r="AD261" s="97" t="s">
        <v>1369</v>
      </c>
      <c r="AE261" s="97" t="s">
        <v>263</v>
      </c>
      <c r="AF261" s="98"/>
      <c r="AG261" s="98"/>
      <c r="AH261" s="98"/>
      <c r="AI261" s="97" t="s">
        <v>1370</v>
      </c>
      <c r="AK261" s="98"/>
      <c r="AL261" s="98"/>
      <c r="AM261" s="98"/>
      <c r="AN261" s="97" t="s">
        <v>1371</v>
      </c>
      <c r="AO261" s="97">
        <v>80450.0</v>
      </c>
      <c r="AP261" s="97" t="s">
        <v>248</v>
      </c>
      <c r="AQ261" s="97">
        <v>1.0</v>
      </c>
      <c r="AR261" s="98"/>
      <c r="AS261" s="98"/>
      <c r="AT261" s="98"/>
      <c r="AU261" s="98"/>
      <c r="AV261" s="97" t="s">
        <v>229</v>
      </c>
      <c r="AW261" s="98"/>
      <c r="AX261" s="99">
        <v>42450.0</v>
      </c>
      <c r="AY261" s="98"/>
      <c r="AZ261" s="98"/>
      <c r="BA261" s="98"/>
      <c r="BB261" s="98"/>
      <c r="BC261" s="98"/>
      <c r="BD261" s="98"/>
      <c r="BE261" s="98"/>
      <c r="BF261" s="98"/>
      <c r="BG261" s="98"/>
      <c r="BH261" s="100">
        <v>-1.07364369E8</v>
      </c>
      <c r="BI261" s="100">
        <v>2.4311436E7</v>
      </c>
      <c r="BJ261" s="97" t="s">
        <v>230</v>
      </c>
      <c r="BK261" s="97" t="s">
        <v>231</v>
      </c>
      <c r="BL261" s="97" t="s">
        <v>232</v>
      </c>
      <c r="BM261" s="97">
        <v>1.0</v>
      </c>
      <c r="BN261" s="97" t="s">
        <v>250</v>
      </c>
      <c r="BO261" s="97">
        <v>1.0</v>
      </c>
      <c r="BP261" s="97" t="s">
        <v>284</v>
      </c>
      <c r="BQ261" s="97" t="s">
        <v>285</v>
      </c>
      <c r="BR261" s="97" t="s">
        <v>234</v>
      </c>
      <c r="BS261" s="97">
        <v>2.0</v>
      </c>
      <c r="BT261" s="97" t="s">
        <v>1348</v>
      </c>
      <c r="BU261" s="97">
        <v>1.0</v>
      </c>
      <c r="BV261" s="97" t="s">
        <v>275</v>
      </c>
      <c r="BX261" s="97" t="s">
        <v>253</v>
      </c>
      <c r="BY261" s="99">
        <v>42559.0</v>
      </c>
      <c r="BZ261" s="98"/>
      <c r="CA261" s="98"/>
      <c r="CB261" s="97" t="s">
        <v>237</v>
      </c>
      <c r="CC261" s="97" t="s">
        <v>235</v>
      </c>
      <c r="CD261" s="98"/>
    </row>
    <row r="262" hidden="1">
      <c r="A262" s="96">
        <v>30156.0</v>
      </c>
      <c r="B262" s="97" t="s">
        <v>1372</v>
      </c>
      <c r="C262" s="97" t="s">
        <v>125</v>
      </c>
      <c r="D262" s="97">
        <v>25.0</v>
      </c>
      <c r="E262" s="97" t="s">
        <v>121</v>
      </c>
      <c r="F262" s="97">
        <v>13.0</v>
      </c>
      <c r="G262" s="97" t="s">
        <v>1373</v>
      </c>
      <c r="H262" s="97">
        <v>132.0</v>
      </c>
      <c r="I262" s="97" t="s">
        <v>356</v>
      </c>
      <c r="J262" s="97">
        <v>3.0</v>
      </c>
      <c r="K262" s="97" t="s">
        <v>219</v>
      </c>
      <c r="L262" s="97" t="s">
        <v>220</v>
      </c>
      <c r="M262" s="97" t="s">
        <v>221</v>
      </c>
      <c r="N262" s="97">
        <v>1.0</v>
      </c>
      <c r="O262" s="97" t="s">
        <v>268</v>
      </c>
      <c r="P262" s="97" t="s">
        <v>269</v>
      </c>
      <c r="Q262" s="97" t="s">
        <v>235</v>
      </c>
      <c r="R262" s="97">
        <v>99.0</v>
      </c>
      <c r="S262" s="98"/>
      <c r="T262" s="98"/>
      <c r="U262" s="96">
        <v>1.0</v>
      </c>
      <c r="V262" s="96">
        <v>0.0</v>
      </c>
      <c r="W262" s="96">
        <v>1.0</v>
      </c>
      <c r="X262" s="96">
        <v>0.0</v>
      </c>
      <c r="Y262" s="96">
        <v>0.0</v>
      </c>
      <c r="Z262" s="96">
        <v>0.0</v>
      </c>
      <c r="AA262" s="97" t="s">
        <v>1374</v>
      </c>
      <c r="AB262" s="97">
        <v>24.0</v>
      </c>
      <c r="AC262" s="97" t="s">
        <v>488</v>
      </c>
      <c r="AD262" s="97" t="s">
        <v>1375</v>
      </c>
      <c r="AE262" s="97" t="s">
        <v>290</v>
      </c>
      <c r="AF262" s="97" t="s">
        <v>291</v>
      </c>
      <c r="AG262" s="97">
        <v>27.0</v>
      </c>
      <c r="AH262" s="97" t="s">
        <v>467</v>
      </c>
      <c r="AI262" s="97" t="s">
        <v>1373</v>
      </c>
      <c r="AK262" s="97" t="s">
        <v>291</v>
      </c>
      <c r="AL262" s="98"/>
      <c r="AM262" s="97" t="s">
        <v>291</v>
      </c>
      <c r="AN262" s="97" t="s">
        <v>1376</v>
      </c>
      <c r="AO262" s="97">
        <v>80840.0</v>
      </c>
      <c r="AP262" s="97" t="s">
        <v>248</v>
      </c>
      <c r="AQ262" s="97">
        <v>1.0</v>
      </c>
      <c r="AR262" s="98"/>
      <c r="AS262" s="98"/>
      <c r="AT262" s="98"/>
      <c r="AU262" s="98"/>
      <c r="AV262" s="97" t="s">
        <v>229</v>
      </c>
      <c r="AW262" s="98"/>
      <c r="AX262" s="99">
        <v>42464.0</v>
      </c>
      <c r="AY262" s="98"/>
      <c r="AZ262" s="98"/>
      <c r="BA262" s="98"/>
      <c r="BB262" s="98"/>
      <c r="BC262" s="98"/>
      <c r="BD262" s="98"/>
      <c r="BE262" s="98"/>
      <c r="BF262" s="98"/>
      <c r="BG262" s="98"/>
      <c r="BH262" s="100">
        <v>-1079597.0</v>
      </c>
      <c r="BI262" s="100">
        <v>256467.0</v>
      </c>
      <c r="BJ262" s="97" t="s">
        <v>230</v>
      </c>
      <c r="BK262" s="97" t="s">
        <v>231</v>
      </c>
      <c r="BL262" s="97" t="s">
        <v>232</v>
      </c>
      <c r="BM262" s="97">
        <v>1.0</v>
      </c>
      <c r="BN262" s="97" t="s">
        <v>233</v>
      </c>
      <c r="BO262" s="97">
        <v>5.0</v>
      </c>
      <c r="BP262" s="98"/>
      <c r="BQ262" s="98"/>
      <c r="BR262" s="97" t="s">
        <v>274</v>
      </c>
      <c r="BS262" s="97">
        <v>1.0</v>
      </c>
      <c r="BT262" s="97" t="s">
        <v>1348</v>
      </c>
      <c r="BU262" s="97">
        <v>1.0</v>
      </c>
      <c r="BV262" s="97" t="s">
        <v>275</v>
      </c>
      <c r="BX262" s="97" t="s">
        <v>253</v>
      </c>
      <c r="BY262" s="99">
        <v>42551.0</v>
      </c>
      <c r="BZ262" s="98"/>
      <c r="CA262" s="98"/>
      <c r="CB262" s="97" t="s">
        <v>237</v>
      </c>
      <c r="CC262" s="97" t="s">
        <v>235</v>
      </c>
      <c r="CD262" s="98"/>
    </row>
    <row r="263" hidden="1">
      <c r="A263" s="96">
        <v>30157.0</v>
      </c>
      <c r="B263" s="97" t="s">
        <v>1377</v>
      </c>
      <c r="C263" s="97" t="s">
        <v>125</v>
      </c>
      <c r="D263" s="97">
        <v>25.0</v>
      </c>
      <c r="E263" s="97" t="s">
        <v>124</v>
      </c>
      <c r="F263" s="97">
        <v>16.0</v>
      </c>
      <c r="G263" s="97" t="s">
        <v>124</v>
      </c>
      <c r="H263" s="97">
        <v>1.0</v>
      </c>
      <c r="I263" s="97" t="s">
        <v>509</v>
      </c>
      <c r="J263" s="97">
        <v>5.0</v>
      </c>
      <c r="K263" s="97" t="s">
        <v>219</v>
      </c>
      <c r="L263" s="97" t="s">
        <v>220</v>
      </c>
      <c r="M263" s="97" t="s">
        <v>221</v>
      </c>
      <c r="N263" s="97">
        <v>1.0</v>
      </c>
      <c r="O263" s="97" t="s">
        <v>1378</v>
      </c>
      <c r="P263" s="97" t="s">
        <v>1379</v>
      </c>
      <c r="Q263" s="97" t="s">
        <v>1380</v>
      </c>
      <c r="R263" s="97" t="s">
        <v>1381</v>
      </c>
      <c r="S263" s="98"/>
      <c r="T263" s="98"/>
      <c r="U263" s="96">
        <v>0.0</v>
      </c>
      <c r="V263" s="96">
        <v>0.0</v>
      </c>
      <c r="W263" s="96">
        <v>0.0</v>
      </c>
      <c r="X263" s="96">
        <v>0.0</v>
      </c>
      <c r="Y263" s="96">
        <v>0.0</v>
      </c>
      <c r="Z263" s="96">
        <v>0.0</v>
      </c>
      <c r="AA263" s="97" t="s">
        <v>1382</v>
      </c>
      <c r="AB263" s="97">
        <v>5.0</v>
      </c>
      <c r="AC263" s="97" t="s">
        <v>243</v>
      </c>
      <c r="AD263" s="97" t="s">
        <v>766</v>
      </c>
      <c r="AE263" s="97" t="s">
        <v>263</v>
      </c>
      <c r="AF263" s="98"/>
      <c r="AG263" s="98"/>
      <c r="AH263" s="98"/>
      <c r="AI263" s="97" t="s">
        <v>1383</v>
      </c>
      <c r="AJ263" s="98"/>
      <c r="AK263" s="98"/>
      <c r="AL263" s="98"/>
      <c r="AM263" s="98"/>
      <c r="AN263" s="98"/>
      <c r="AO263" s="97">
        <v>99999.0</v>
      </c>
      <c r="AP263" s="97" t="s">
        <v>1384</v>
      </c>
      <c r="AQ263" s="97">
        <v>2.0</v>
      </c>
      <c r="AR263" s="98"/>
      <c r="AS263" s="98"/>
      <c r="AT263" s="98"/>
      <c r="AU263" s="98"/>
      <c r="AV263" s="97" t="s">
        <v>229</v>
      </c>
      <c r="AW263" s="99">
        <v>41078.0</v>
      </c>
      <c r="AX263" s="99">
        <v>41626.0</v>
      </c>
      <c r="AY263" s="98"/>
      <c r="AZ263" s="98"/>
      <c r="BA263" s="98"/>
      <c r="BB263" s="98"/>
      <c r="BC263" s="98"/>
      <c r="BD263" s="98"/>
      <c r="BE263" s="98"/>
      <c r="BF263" s="98"/>
      <c r="BG263" s="98"/>
      <c r="BH263" s="98"/>
      <c r="BI263" s="98"/>
      <c r="BJ263" s="97" t="s">
        <v>230</v>
      </c>
      <c r="BK263" s="97" t="s">
        <v>231</v>
      </c>
      <c r="BL263" s="97" t="s">
        <v>232</v>
      </c>
      <c r="BM263" s="97">
        <v>1.0</v>
      </c>
      <c r="BN263" s="97" t="s">
        <v>233</v>
      </c>
      <c r="BO263" s="97">
        <v>5.0</v>
      </c>
      <c r="BP263" s="98"/>
      <c r="BQ263" s="98"/>
      <c r="BR263" s="97" t="s">
        <v>234</v>
      </c>
      <c r="BS263" s="97">
        <v>2.0</v>
      </c>
      <c r="BT263" s="97" t="s">
        <v>1348</v>
      </c>
      <c r="BU263" s="97">
        <v>1.0</v>
      </c>
      <c r="BV263" s="98"/>
      <c r="BW263" s="98"/>
      <c r="BX263" s="97" t="s">
        <v>926</v>
      </c>
      <c r="BY263" s="99">
        <v>41544.0</v>
      </c>
      <c r="BZ263" s="98"/>
      <c r="CA263" s="98"/>
      <c r="CB263" s="97" t="s">
        <v>237</v>
      </c>
      <c r="CC263" s="97" t="s">
        <v>235</v>
      </c>
      <c r="CD263" s="98"/>
    </row>
    <row r="264" hidden="1">
      <c r="A264" s="96">
        <v>55667.0</v>
      </c>
      <c r="B264" s="97" t="s">
        <v>1385</v>
      </c>
      <c r="C264" s="97" t="s">
        <v>125</v>
      </c>
      <c r="D264" s="97">
        <v>25.0</v>
      </c>
      <c r="E264" s="97" t="s">
        <v>114</v>
      </c>
      <c r="F264" s="97">
        <v>6.0</v>
      </c>
      <c r="G264" s="97" t="s">
        <v>528</v>
      </c>
      <c r="H264" s="97">
        <v>1.0</v>
      </c>
      <c r="I264" s="97" t="s">
        <v>389</v>
      </c>
      <c r="J264" s="97">
        <v>4.0</v>
      </c>
      <c r="K264" s="97" t="s">
        <v>219</v>
      </c>
      <c r="L264" s="97" t="s">
        <v>220</v>
      </c>
      <c r="M264" s="97" t="s">
        <v>221</v>
      </c>
      <c r="N264" s="97">
        <v>1.0</v>
      </c>
      <c r="O264" s="97" t="s">
        <v>308</v>
      </c>
      <c r="P264" s="97" t="s">
        <v>309</v>
      </c>
      <c r="Q264" s="97" t="s">
        <v>235</v>
      </c>
      <c r="R264" s="97">
        <v>99.0</v>
      </c>
      <c r="S264" s="97">
        <v>621116.0</v>
      </c>
      <c r="T264" s="97" t="s">
        <v>1386</v>
      </c>
      <c r="U264" s="96">
        <v>3.0</v>
      </c>
      <c r="V264" s="96">
        <v>1.0</v>
      </c>
      <c r="W264" s="96">
        <v>4.0</v>
      </c>
      <c r="X264" s="96">
        <v>0.0</v>
      </c>
      <c r="Y264" s="96">
        <v>0.0</v>
      </c>
      <c r="Z264" s="96">
        <v>0.0</v>
      </c>
      <c r="AA264" s="97" t="s">
        <v>1387</v>
      </c>
      <c r="AB264" s="97">
        <v>5.0</v>
      </c>
      <c r="AC264" s="97" t="s">
        <v>243</v>
      </c>
      <c r="AD264" s="97" t="s">
        <v>1388</v>
      </c>
      <c r="AE264" s="97" t="s">
        <v>1389</v>
      </c>
      <c r="AF264" s="97" t="s">
        <v>291</v>
      </c>
      <c r="AG264" s="97">
        <v>7.0</v>
      </c>
      <c r="AH264" s="97" t="s">
        <v>325</v>
      </c>
      <c r="AI264" s="97" t="s">
        <v>1390</v>
      </c>
      <c r="AJ264" s="98"/>
      <c r="AK264" s="97" t="s">
        <v>291</v>
      </c>
      <c r="AL264" s="98"/>
      <c r="AM264" s="97" t="s">
        <v>291</v>
      </c>
      <c r="AN264" s="97" t="s">
        <v>291</v>
      </c>
      <c r="AO264" s="97">
        <v>80249.0</v>
      </c>
      <c r="AP264" s="97" t="s">
        <v>248</v>
      </c>
      <c r="AQ264" s="97">
        <v>1.0</v>
      </c>
      <c r="AR264" s="98"/>
      <c r="AS264" s="98"/>
      <c r="AT264" s="97" t="s">
        <v>364</v>
      </c>
      <c r="AU264" s="99">
        <v>43364.0</v>
      </c>
      <c r="AV264" s="97" t="s">
        <v>586</v>
      </c>
      <c r="AW264" s="99">
        <v>41128.0</v>
      </c>
      <c r="AX264" s="99">
        <v>43012.0</v>
      </c>
      <c r="AY264" s="98"/>
      <c r="AZ264" s="98"/>
      <c r="BA264" s="98"/>
      <c r="BB264" s="98"/>
      <c r="BC264" s="98"/>
      <c r="BD264" s="98"/>
      <c r="BE264" s="98"/>
      <c r="BF264" s="98"/>
      <c r="BG264" s="98"/>
      <c r="BH264" s="100">
        <v>-1073516.0</v>
      </c>
      <c r="BI264" s="100">
        <v>247964.0</v>
      </c>
      <c r="BJ264" s="97" t="s">
        <v>230</v>
      </c>
      <c r="BK264" s="97" t="s">
        <v>231</v>
      </c>
      <c r="BL264" s="97" t="s">
        <v>232</v>
      </c>
      <c r="BM264" s="97">
        <v>1.0</v>
      </c>
      <c r="BN264" s="97" t="s">
        <v>233</v>
      </c>
      <c r="BO264" s="97">
        <v>5.0</v>
      </c>
      <c r="BP264" s="98"/>
      <c r="BQ264" s="98"/>
      <c r="BR264" s="97" t="s">
        <v>234</v>
      </c>
      <c r="BS264" s="97">
        <v>2.0</v>
      </c>
      <c r="BT264" s="97" t="s">
        <v>1348</v>
      </c>
      <c r="BU264" s="97">
        <v>1.0</v>
      </c>
      <c r="BV264" s="97" t="s">
        <v>265</v>
      </c>
      <c r="BW264" s="97" t="s">
        <v>1391</v>
      </c>
      <c r="BX264" s="97" t="s">
        <v>253</v>
      </c>
      <c r="BY264" s="99">
        <v>43411.0</v>
      </c>
      <c r="BZ264" s="98"/>
      <c r="CA264" s="98"/>
      <c r="CB264" s="97" t="s">
        <v>237</v>
      </c>
      <c r="CC264" s="97" t="s">
        <v>235</v>
      </c>
      <c r="CD264" s="98"/>
    </row>
    <row r="265" hidden="1">
      <c r="A265" s="96">
        <v>30189.0</v>
      </c>
      <c r="B265" s="97" t="s">
        <v>1392</v>
      </c>
      <c r="C265" s="97" t="s">
        <v>125</v>
      </c>
      <c r="D265" s="97">
        <v>25.0</v>
      </c>
      <c r="E265" s="97" t="s">
        <v>114</v>
      </c>
      <c r="F265" s="97">
        <v>6.0</v>
      </c>
      <c r="G265" s="97" t="s">
        <v>528</v>
      </c>
      <c r="H265" s="97">
        <v>1.0</v>
      </c>
      <c r="I265" s="97" t="s">
        <v>389</v>
      </c>
      <c r="J265" s="97">
        <v>4.0</v>
      </c>
      <c r="K265" s="97" t="s">
        <v>219</v>
      </c>
      <c r="L265" s="97" t="s">
        <v>220</v>
      </c>
      <c r="M265" s="97" t="s">
        <v>760</v>
      </c>
      <c r="N265" s="97">
        <v>3.0</v>
      </c>
      <c r="O265" s="97" t="s">
        <v>1393</v>
      </c>
      <c r="P265" s="97" t="s">
        <v>1394</v>
      </c>
      <c r="Q265" s="97" t="s">
        <v>235</v>
      </c>
      <c r="R265" s="97">
        <v>99.0</v>
      </c>
      <c r="S265" s="98"/>
      <c r="T265" s="98"/>
      <c r="U265" s="96">
        <v>0.0</v>
      </c>
      <c r="V265" s="96">
        <v>0.0</v>
      </c>
      <c r="W265" s="96">
        <v>0.0</v>
      </c>
      <c r="X265" s="96">
        <v>0.0</v>
      </c>
      <c r="Y265" s="96">
        <v>0.0</v>
      </c>
      <c r="Z265" s="96">
        <v>0.0</v>
      </c>
      <c r="AA265" s="97" t="s">
        <v>1395</v>
      </c>
      <c r="AC265" s="98"/>
      <c r="AD265" s="97" t="s">
        <v>1396</v>
      </c>
      <c r="AE265" s="97" t="s">
        <v>263</v>
      </c>
      <c r="AF265" s="98"/>
      <c r="AG265" s="98"/>
      <c r="AH265" s="98"/>
      <c r="AI265" s="97" t="s">
        <v>1397</v>
      </c>
      <c r="AJ265" s="98"/>
      <c r="AK265" s="98"/>
      <c r="AL265" s="98"/>
      <c r="AM265" s="98"/>
      <c r="AN265" s="98"/>
      <c r="AO265" s="97">
        <v>80200.0</v>
      </c>
      <c r="AP265" s="97" t="s">
        <v>248</v>
      </c>
      <c r="AQ265" s="97">
        <v>1.0</v>
      </c>
      <c r="AR265" s="98"/>
      <c r="AS265" s="98"/>
      <c r="AT265" s="98"/>
      <c r="AU265" s="98"/>
      <c r="AV265" s="97" t="s">
        <v>229</v>
      </c>
      <c r="AW265" s="99">
        <v>41038.0</v>
      </c>
      <c r="AX265" s="99">
        <v>41464.0</v>
      </c>
      <c r="AY265" s="98"/>
      <c r="AZ265" s="98"/>
      <c r="BA265" s="98"/>
      <c r="BB265" s="98"/>
      <c r="BC265" s="98"/>
      <c r="BD265" s="98"/>
      <c r="BE265" s="98"/>
      <c r="BF265" s="98"/>
      <c r="BG265" s="98"/>
      <c r="BH265" s="98"/>
      <c r="BI265" s="98"/>
      <c r="BJ265" s="97" t="s">
        <v>230</v>
      </c>
      <c r="BK265" s="97" t="s">
        <v>231</v>
      </c>
      <c r="BL265" s="97" t="s">
        <v>768</v>
      </c>
      <c r="BM265" s="97">
        <v>6.0</v>
      </c>
      <c r="BN265" s="97" t="s">
        <v>233</v>
      </c>
      <c r="BO265" s="97">
        <v>5.0</v>
      </c>
      <c r="BP265" s="98"/>
      <c r="BQ265" s="98"/>
      <c r="BR265" s="97" t="s">
        <v>234</v>
      </c>
      <c r="BS265" s="97">
        <v>2.0</v>
      </c>
      <c r="BT265" s="97" t="s">
        <v>1348</v>
      </c>
      <c r="BU265" s="97">
        <v>1.0</v>
      </c>
      <c r="BV265" s="98"/>
      <c r="BW265" s="98"/>
      <c r="BX265" s="97" t="s">
        <v>926</v>
      </c>
      <c r="BY265" s="99">
        <v>41575.0</v>
      </c>
      <c r="BZ265" s="98"/>
      <c r="CA265" s="98"/>
      <c r="CB265" s="97" t="s">
        <v>237</v>
      </c>
      <c r="CC265" s="97" t="s">
        <v>235</v>
      </c>
      <c r="CD265" s="98"/>
    </row>
    <row r="266" hidden="1">
      <c r="A266" s="96">
        <v>30230.0</v>
      </c>
      <c r="B266" s="97" t="s">
        <v>1398</v>
      </c>
      <c r="C266" s="97" t="s">
        <v>125</v>
      </c>
      <c r="D266" s="97">
        <v>25.0</v>
      </c>
      <c r="E266" s="97" t="s">
        <v>119</v>
      </c>
      <c r="F266" s="97">
        <v>11.0</v>
      </c>
      <c r="G266" s="97" t="s">
        <v>119</v>
      </c>
      <c r="H266" s="97">
        <v>1.0</v>
      </c>
      <c r="I266" s="97" t="s">
        <v>119</v>
      </c>
      <c r="J266" s="97">
        <v>2.0</v>
      </c>
      <c r="K266" s="97" t="s">
        <v>219</v>
      </c>
      <c r="L266" s="97" t="s">
        <v>220</v>
      </c>
      <c r="M266" s="97" t="s">
        <v>760</v>
      </c>
      <c r="N266" s="97">
        <v>3.0</v>
      </c>
      <c r="O266" s="97" t="s">
        <v>1393</v>
      </c>
      <c r="P266" s="97" t="s">
        <v>1394</v>
      </c>
      <c r="Q266" s="97" t="s">
        <v>235</v>
      </c>
      <c r="R266" s="97">
        <v>99.0</v>
      </c>
      <c r="S266" s="98"/>
      <c r="T266" s="98"/>
      <c r="U266" s="96">
        <v>0.0</v>
      </c>
      <c r="V266" s="96">
        <v>0.0</v>
      </c>
      <c r="W266" s="96">
        <v>0.0</v>
      </c>
      <c r="X266" s="96">
        <v>0.0</v>
      </c>
      <c r="Y266" s="96">
        <v>0.0</v>
      </c>
      <c r="Z266" s="96">
        <v>0.0</v>
      </c>
      <c r="AA266" s="97" t="s">
        <v>1399</v>
      </c>
      <c r="AC266" s="98"/>
      <c r="AD266" s="97" t="s">
        <v>1400</v>
      </c>
      <c r="AE266" s="97" t="s">
        <v>263</v>
      </c>
      <c r="AF266" s="98"/>
      <c r="AG266" s="98"/>
      <c r="AH266" s="98"/>
      <c r="AI266" s="97" t="s">
        <v>1401</v>
      </c>
      <c r="AK266" s="98"/>
      <c r="AL266" s="98"/>
      <c r="AM266" s="98"/>
      <c r="AN266" s="98"/>
      <c r="AO266" s="97">
        <v>81048.0</v>
      </c>
      <c r="AP266" s="97" t="s">
        <v>248</v>
      </c>
      <c r="AQ266" s="97">
        <v>1.0</v>
      </c>
      <c r="AR266" s="98"/>
      <c r="AS266" s="98"/>
      <c r="AT266" s="98"/>
      <c r="AU266" s="98"/>
      <c r="AV266" s="97" t="s">
        <v>229</v>
      </c>
      <c r="AW266" s="99">
        <v>41003.0</v>
      </c>
      <c r="AX266" s="99">
        <v>41582.0</v>
      </c>
      <c r="AY266" s="98"/>
      <c r="AZ266" s="98"/>
      <c r="BA266" s="98"/>
      <c r="BB266" s="98"/>
      <c r="BC266" s="98"/>
      <c r="BD266" s="98"/>
      <c r="BE266" s="98"/>
      <c r="BF266" s="98"/>
      <c r="BG266" s="98"/>
      <c r="BH266" s="98"/>
      <c r="BI266" s="98"/>
      <c r="BJ266" s="97" t="s">
        <v>230</v>
      </c>
      <c r="BK266" s="97" t="s">
        <v>231</v>
      </c>
      <c r="BL266" s="97" t="s">
        <v>768</v>
      </c>
      <c r="BM266" s="97">
        <v>6.0</v>
      </c>
      <c r="BN266" s="97" t="s">
        <v>233</v>
      </c>
      <c r="BO266" s="97">
        <v>5.0</v>
      </c>
      <c r="BP266" s="98"/>
      <c r="BQ266" s="98"/>
      <c r="BR266" s="97" t="s">
        <v>234</v>
      </c>
      <c r="BS266" s="97">
        <v>2.0</v>
      </c>
      <c r="BT266" s="97" t="s">
        <v>1348</v>
      </c>
      <c r="BU266" s="97">
        <v>1.0</v>
      </c>
      <c r="BV266" s="98"/>
      <c r="BW266" s="98"/>
      <c r="BX266" s="97" t="s">
        <v>926</v>
      </c>
      <c r="BY266" s="99">
        <v>41589.0</v>
      </c>
      <c r="BZ266" s="98"/>
      <c r="CA266" s="98"/>
      <c r="CB266" s="97" t="s">
        <v>237</v>
      </c>
      <c r="CC266" s="97" t="s">
        <v>235</v>
      </c>
      <c r="CD266" s="98"/>
    </row>
    <row r="267" hidden="1">
      <c r="A267" s="96">
        <v>30247.0</v>
      </c>
      <c r="B267" s="97" t="s">
        <v>1402</v>
      </c>
      <c r="C267" s="97" t="s">
        <v>125</v>
      </c>
      <c r="D267" s="97">
        <v>25.0</v>
      </c>
      <c r="E267" s="97" t="s">
        <v>106</v>
      </c>
      <c r="F267" s="97">
        <v>1.0</v>
      </c>
      <c r="G267" s="97" t="s">
        <v>218</v>
      </c>
      <c r="H267" s="97">
        <v>1.0</v>
      </c>
      <c r="I267" s="97" t="s">
        <v>218</v>
      </c>
      <c r="J267" s="97">
        <v>1.0</v>
      </c>
      <c r="K267" s="97" t="s">
        <v>219</v>
      </c>
      <c r="L267" s="97" t="s">
        <v>220</v>
      </c>
      <c r="M267" s="97" t="s">
        <v>760</v>
      </c>
      <c r="N267" s="97">
        <v>3.0</v>
      </c>
      <c r="O267" s="97" t="s">
        <v>1393</v>
      </c>
      <c r="P267" s="97" t="s">
        <v>1394</v>
      </c>
      <c r="Q267" s="97" t="s">
        <v>235</v>
      </c>
      <c r="R267" s="97">
        <v>99.0</v>
      </c>
      <c r="S267" s="98"/>
      <c r="T267" s="98"/>
      <c r="U267" s="96">
        <v>0.0</v>
      </c>
      <c r="V267" s="96">
        <v>0.0</v>
      </c>
      <c r="W267" s="96">
        <v>0.0</v>
      </c>
      <c r="X267" s="96">
        <v>0.0</v>
      </c>
      <c r="Y267" s="96">
        <v>0.0</v>
      </c>
      <c r="Z267" s="96">
        <v>0.0</v>
      </c>
      <c r="AA267" s="97" t="s">
        <v>1403</v>
      </c>
      <c r="AC267" s="98"/>
      <c r="AD267" s="97" t="s">
        <v>1404</v>
      </c>
      <c r="AE267" s="97" t="s">
        <v>263</v>
      </c>
      <c r="AF267" s="98"/>
      <c r="AG267" s="98"/>
      <c r="AH267" s="98"/>
      <c r="AI267" s="97" t="s">
        <v>1405</v>
      </c>
      <c r="AK267" s="98"/>
      <c r="AL267" s="98"/>
      <c r="AM267" s="98"/>
      <c r="AN267" s="98"/>
      <c r="AO267" s="97">
        <v>81230.0</v>
      </c>
      <c r="AP267" s="97" t="s">
        <v>248</v>
      </c>
      <c r="AQ267" s="97">
        <v>1.0</v>
      </c>
      <c r="AR267" s="98"/>
      <c r="AS267" s="98"/>
      <c r="AT267" s="98"/>
      <c r="AU267" s="98"/>
      <c r="AV267" s="97" t="s">
        <v>229</v>
      </c>
      <c r="AW267" s="99">
        <v>41012.0</v>
      </c>
      <c r="AX267" s="99">
        <v>41560.0</v>
      </c>
      <c r="AY267" s="98"/>
      <c r="AZ267" s="98"/>
      <c r="BA267" s="98"/>
      <c r="BB267" s="98"/>
      <c r="BC267" s="98"/>
      <c r="BD267" s="98"/>
      <c r="BE267" s="98"/>
      <c r="BF267" s="98"/>
      <c r="BG267" s="98"/>
      <c r="BH267" s="100">
        <v>2578974.0</v>
      </c>
      <c r="BI267" s="100">
        <v>1.0899815E7</v>
      </c>
      <c r="BJ267" s="97" t="s">
        <v>230</v>
      </c>
      <c r="BK267" s="97" t="s">
        <v>231</v>
      </c>
      <c r="BL267" s="97" t="s">
        <v>768</v>
      </c>
      <c r="BM267" s="97">
        <v>6.0</v>
      </c>
      <c r="BN267" s="97" t="s">
        <v>233</v>
      </c>
      <c r="BO267" s="97">
        <v>5.0</v>
      </c>
      <c r="BP267" s="98"/>
      <c r="BQ267" s="98"/>
      <c r="BR267" s="97" t="s">
        <v>234</v>
      </c>
      <c r="BS267" s="97">
        <v>2.0</v>
      </c>
      <c r="BT267" s="97" t="s">
        <v>1348</v>
      </c>
      <c r="BU267" s="97">
        <v>1.0</v>
      </c>
      <c r="BV267" s="98"/>
      <c r="BW267" s="98"/>
      <c r="BX267" s="97" t="s">
        <v>926</v>
      </c>
      <c r="BY267" s="99">
        <v>41600.0</v>
      </c>
      <c r="BZ267" s="98"/>
      <c r="CA267" s="98"/>
      <c r="CB267" s="97" t="s">
        <v>237</v>
      </c>
      <c r="CC267" s="97" t="s">
        <v>235</v>
      </c>
      <c r="CD267" s="98"/>
    </row>
    <row r="268" hidden="1">
      <c r="A268" s="96">
        <v>30374.0</v>
      </c>
      <c r="B268" s="97" t="s">
        <v>1406</v>
      </c>
      <c r="C268" s="97" t="s">
        <v>125</v>
      </c>
      <c r="D268" s="97">
        <v>25.0</v>
      </c>
      <c r="E268" s="97" t="s">
        <v>118</v>
      </c>
      <c r="F268" s="97">
        <v>9.0</v>
      </c>
      <c r="G268" s="97" t="s">
        <v>759</v>
      </c>
      <c r="H268" s="97">
        <v>1.0</v>
      </c>
      <c r="I268" s="97" t="s">
        <v>120</v>
      </c>
      <c r="J268" s="97">
        <v>6.0</v>
      </c>
      <c r="K268" s="97" t="s">
        <v>219</v>
      </c>
      <c r="L268" s="97" t="s">
        <v>220</v>
      </c>
      <c r="M268" s="97" t="s">
        <v>760</v>
      </c>
      <c r="N268" s="97">
        <v>3.0</v>
      </c>
      <c r="O268" s="97" t="s">
        <v>1393</v>
      </c>
      <c r="P268" s="97" t="s">
        <v>1394</v>
      </c>
      <c r="Q268" s="97" t="s">
        <v>235</v>
      </c>
      <c r="R268" s="97">
        <v>99.0</v>
      </c>
      <c r="S268" s="98"/>
      <c r="T268" s="98"/>
      <c r="U268" s="96">
        <v>0.0</v>
      </c>
      <c r="V268" s="96">
        <v>0.0</v>
      </c>
      <c r="W268" s="96">
        <v>0.0</v>
      </c>
      <c r="X268" s="96">
        <v>0.0</v>
      </c>
      <c r="Y268" s="96">
        <v>0.0</v>
      </c>
      <c r="Z268" s="96">
        <v>0.0</v>
      </c>
      <c r="AA268" s="97" t="s">
        <v>1407</v>
      </c>
      <c r="AC268" s="98"/>
      <c r="AD268" s="97" t="s">
        <v>1408</v>
      </c>
      <c r="AE268" s="97">
        <v>15.0</v>
      </c>
      <c r="AF268" s="98"/>
      <c r="AG268" s="98"/>
      <c r="AH268" s="98"/>
      <c r="AI268" s="97" t="s">
        <v>1409</v>
      </c>
      <c r="AJ268" s="98"/>
      <c r="AK268" s="98"/>
      <c r="AL268" s="98"/>
      <c r="AM268" s="98"/>
      <c r="AN268" s="97" t="s">
        <v>1410</v>
      </c>
      <c r="AO268" s="97">
        <v>82400.0</v>
      </c>
      <c r="AP268" s="97" t="s">
        <v>248</v>
      </c>
      <c r="AQ268" s="97">
        <v>1.0</v>
      </c>
      <c r="AR268" s="98"/>
      <c r="AS268" s="98"/>
      <c r="AT268" s="98"/>
      <c r="AU268" s="98"/>
      <c r="AV268" s="97" t="s">
        <v>229</v>
      </c>
      <c r="AW268" s="99">
        <v>41435.0</v>
      </c>
      <c r="AX268" s="99">
        <v>41800.0</v>
      </c>
      <c r="AY268" s="98"/>
      <c r="AZ268" s="98"/>
      <c r="BA268" s="98"/>
      <c r="BB268" s="98"/>
      <c r="BC268" s="98"/>
      <c r="BD268" s="98"/>
      <c r="BE268" s="98"/>
      <c r="BF268" s="98"/>
      <c r="BG268" s="98"/>
      <c r="BH268" s="98"/>
      <c r="BI268" s="98"/>
      <c r="BJ268" s="97" t="s">
        <v>230</v>
      </c>
      <c r="BK268" s="97" t="s">
        <v>231</v>
      </c>
      <c r="BL268" s="97" t="s">
        <v>768</v>
      </c>
      <c r="BM268" s="97">
        <v>6.0</v>
      </c>
      <c r="BN268" s="97" t="s">
        <v>233</v>
      </c>
      <c r="BO268" s="97">
        <v>5.0</v>
      </c>
      <c r="BP268" s="98"/>
      <c r="BQ268" s="98"/>
      <c r="BR268" s="97" t="s">
        <v>234</v>
      </c>
      <c r="BS268" s="97">
        <v>2.0</v>
      </c>
      <c r="BT268" s="97" t="s">
        <v>1348</v>
      </c>
      <c r="BU268" s="97">
        <v>1.0</v>
      </c>
      <c r="BV268" s="98"/>
      <c r="BW268" s="98"/>
      <c r="BX268" s="97" t="s">
        <v>253</v>
      </c>
      <c r="BY268" s="99">
        <v>41948.0</v>
      </c>
      <c r="BZ268" s="98"/>
      <c r="CA268" s="98"/>
      <c r="CB268" s="97" t="s">
        <v>237</v>
      </c>
      <c r="CC268" s="97" t="s">
        <v>235</v>
      </c>
      <c r="CD268" s="98"/>
    </row>
    <row r="269" hidden="1">
      <c r="A269" s="96">
        <v>30874.0</v>
      </c>
      <c r="B269" s="97" t="s">
        <v>1411</v>
      </c>
      <c r="C269" s="97" t="s">
        <v>125</v>
      </c>
      <c r="D269" s="97">
        <v>25.0</v>
      </c>
      <c r="E269" s="97" t="s">
        <v>123</v>
      </c>
      <c r="F269" s="97">
        <v>15.0</v>
      </c>
      <c r="G269" s="97" t="s">
        <v>356</v>
      </c>
      <c r="H269" s="97">
        <v>1.0</v>
      </c>
      <c r="I269" s="97" t="s">
        <v>356</v>
      </c>
      <c r="J269" s="97">
        <v>3.0</v>
      </c>
      <c r="K269" s="97" t="s">
        <v>219</v>
      </c>
      <c r="L269" s="97" t="s">
        <v>220</v>
      </c>
      <c r="M269" s="97" t="s">
        <v>760</v>
      </c>
      <c r="N269" s="97">
        <v>3.0</v>
      </c>
      <c r="O269" s="97" t="s">
        <v>1393</v>
      </c>
      <c r="P269" s="97" t="s">
        <v>1394</v>
      </c>
      <c r="Q269" s="97" t="s">
        <v>235</v>
      </c>
      <c r="R269" s="97">
        <v>99.0</v>
      </c>
      <c r="S269" s="98"/>
      <c r="T269" s="98"/>
      <c r="U269" s="96">
        <v>0.0</v>
      </c>
      <c r="V269" s="96">
        <v>0.0</v>
      </c>
      <c r="W269" s="96">
        <v>0.0</v>
      </c>
      <c r="X269" s="96">
        <v>0.0</v>
      </c>
      <c r="Y269" s="96">
        <v>0.0</v>
      </c>
      <c r="Z269" s="96">
        <v>0.0</v>
      </c>
      <c r="AA269" s="97" t="s">
        <v>1412</v>
      </c>
      <c r="AB269" s="97">
        <v>5.0</v>
      </c>
      <c r="AC269" s="97" t="s">
        <v>243</v>
      </c>
      <c r="AD269" s="97" t="s">
        <v>1413</v>
      </c>
      <c r="AE269" s="97" t="s">
        <v>263</v>
      </c>
      <c r="AF269" s="98"/>
      <c r="AG269" s="98"/>
      <c r="AH269" s="98"/>
      <c r="AI269" s="97" t="s">
        <v>1414</v>
      </c>
      <c r="AK269" s="98"/>
      <c r="AL269" s="98"/>
      <c r="AM269" s="98"/>
      <c r="AN269" s="98"/>
      <c r="AO269" s="97">
        <v>81480.0</v>
      </c>
      <c r="AP269" s="97" t="s">
        <v>248</v>
      </c>
      <c r="AQ269" s="97">
        <v>1.0</v>
      </c>
      <c r="AR269" s="98"/>
      <c r="AS269" s="98"/>
      <c r="AT269" s="98"/>
      <c r="AU269" s="98"/>
      <c r="AV269" s="97" t="s">
        <v>229</v>
      </c>
      <c r="AW269" s="98"/>
      <c r="AX269" s="99">
        <v>41281.0</v>
      </c>
      <c r="AY269" s="98"/>
      <c r="AZ269" s="98"/>
      <c r="BA269" s="98"/>
      <c r="BB269" s="98"/>
      <c r="BC269" s="98"/>
      <c r="BD269" s="98"/>
      <c r="BE269" s="98"/>
      <c r="BF269" s="98"/>
      <c r="BG269" s="98"/>
      <c r="BH269" s="100">
        <v>-1.08089725E8</v>
      </c>
      <c r="BI269" s="100">
        <v>2.5460805E7</v>
      </c>
      <c r="BJ269" s="97" t="s">
        <v>230</v>
      </c>
      <c r="BK269" s="97" t="s">
        <v>231</v>
      </c>
      <c r="BL269" s="97" t="s">
        <v>768</v>
      </c>
      <c r="BM269" s="97">
        <v>6.0</v>
      </c>
      <c r="BN269" s="97" t="s">
        <v>233</v>
      </c>
      <c r="BO269" s="97">
        <v>5.0</v>
      </c>
      <c r="BP269" s="98"/>
      <c r="BQ269" s="98"/>
      <c r="BR269" s="97" t="s">
        <v>234</v>
      </c>
      <c r="BS269" s="97">
        <v>2.0</v>
      </c>
      <c r="BT269" s="97" t="s">
        <v>1348</v>
      </c>
      <c r="BU269" s="97">
        <v>1.0</v>
      </c>
      <c r="BV269" s="98"/>
      <c r="BW269" s="98"/>
      <c r="BX269" s="97" t="s">
        <v>926</v>
      </c>
      <c r="BY269" s="99">
        <v>42107.0</v>
      </c>
      <c r="BZ269" s="98"/>
      <c r="CA269" s="98"/>
      <c r="CB269" s="97" t="s">
        <v>237</v>
      </c>
      <c r="CC269" s="97" t="s">
        <v>235</v>
      </c>
      <c r="CD269" s="98"/>
    </row>
    <row r="270">
      <c r="A270" s="96">
        <v>30896.0</v>
      </c>
      <c r="B270" s="97" t="s">
        <v>1415</v>
      </c>
      <c r="C270" s="97" t="s">
        <v>125</v>
      </c>
      <c r="D270" s="97">
        <v>25.0</v>
      </c>
      <c r="E270" s="97" t="s">
        <v>127</v>
      </c>
      <c r="F270" s="97">
        <v>12.0</v>
      </c>
      <c r="G270" s="97" t="s">
        <v>120</v>
      </c>
      <c r="H270" s="97">
        <v>1.0</v>
      </c>
      <c r="I270" s="97" t="s">
        <v>120</v>
      </c>
      <c r="J270" s="97">
        <v>6.0</v>
      </c>
      <c r="K270" s="97" t="s">
        <v>219</v>
      </c>
      <c r="L270" s="97" t="s">
        <v>220</v>
      </c>
      <c r="M270" s="97" t="s">
        <v>760</v>
      </c>
      <c r="N270" s="97">
        <v>3.0</v>
      </c>
      <c r="O270" s="97" t="s">
        <v>1393</v>
      </c>
      <c r="P270" s="97" t="s">
        <v>1394</v>
      </c>
      <c r="Q270" s="97" t="s">
        <v>235</v>
      </c>
      <c r="R270" s="97">
        <v>99.0</v>
      </c>
      <c r="S270" s="98"/>
      <c r="T270" s="98"/>
      <c r="U270" s="96">
        <v>0.0</v>
      </c>
      <c r="V270" s="96">
        <v>0.0</v>
      </c>
      <c r="W270" s="96">
        <v>0.0</v>
      </c>
      <c r="X270" s="96">
        <v>0.0</v>
      </c>
      <c r="Y270" s="96">
        <v>0.0</v>
      </c>
      <c r="Z270" s="96">
        <v>0.0</v>
      </c>
      <c r="AA270" s="97" t="s">
        <v>1416</v>
      </c>
      <c r="AB270" s="97">
        <v>5.0</v>
      </c>
      <c r="AC270" s="97" t="s">
        <v>243</v>
      </c>
      <c r="AD270" s="97" t="s">
        <v>1417</v>
      </c>
      <c r="AE270" s="97" t="s">
        <v>263</v>
      </c>
      <c r="AF270" s="98"/>
      <c r="AG270" s="98"/>
      <c r="AH270" s="98"/>
      <c r="AI270" s="97" t="s">
        <v>1418</v>
      </c>
      <c r="AK270" s="98"/>
      <c r="AL270" s="98"/>
      <c r="AM270" s="98"/>
      <c r="AN270" s="98"/>
      <c r="AO270" s="97">
        <v>82180.0</v>
      </c>
      <c r="AP270" s="97" t="s">
        <v>248</v>
      </c>
      <c r="AQ270" s="97">
        <v>1.0</v>
      </c>
      <c r="AR270" s="98"/>
      <c r="AS270" s="98"/>
      <c r="AT270" s="98"/>
      <c r="AU270" s="98"/>
      <c r="AV270" s="97" t="s">
        <v>229</v>
      </c>
      <c r="AW270" s="98"/>
      <c r="AX270" s="98"/>
      <c r="AY270" s="98"/>
      <c r="AZ270" s="98"/>
      <c r="BA270" s="98"/>
      <c r="BB270" s="98"/>
      <c r="BC270" s="98"/>
      <c r="BD270" s="98"/>
      <c r="BE270" s="98"/>
      <c r="BF270" s="98"/>
      <c r="BG270" s="98"/>
      <c r="BH270" s="100">
        <v>-1.06400281E8</v>
      </c>
      <c r="BI270" s="100">
        <v>2.3238276E7</v>
      </c>
      <c r="BJ270" s="97" t="s">
        <v>230</v>
      </c>
      <c r="BK270" s="97" t="s">
        <v>231</v>
      </c>
      <c r="BL270" s="97" t="s">
        <v>768</v>
      </c>
      <c r="BM270" s="97">
        <v>6.0</v>
      </c>
      <c r="BN270" s="97" t="s">
        <v>233</v>
      </c>
      <c r="BO270" s="97">
        <v>5.0</v>
      </c>
      <c r="BP270" s="98"/>
      <c r="BQ270" s="98"/>
      <c r="BR270" s="97" t="s">
        <v>234</v>
      </c>
      <c r="BS270" s="97">
        <v>2.0</v>
      </c>
      <c r="BT270" s="97" t="s">
        <v>1348</v>
      </c>
      <c r="BU270" s="97">
        <v>1.0</v>
      </c>
      <c r="BV270" s="98"/>
      <c r="BW270" s="98"/>
      <c r="BX270" s="97" t="s">
        <v>926</v>
      </c>
      <c r="BY270" s="99">
        <v>42122.0</v>
      </c>
      <c r="BZ270" s="98"/>
      <c r="CA270" s="98"/>
      <c r="CB270" s="97" t="s">
        <v>237</v>
      </c>
      <c r="CC270" s="97" t="s">
        <v>235</v>
      </c>
      <c r="CD270" s="98"/>
    </row>
    <row r="271" hidden="1">
      <c r="A271" s="96">
        <v>30899.0</v>
      </c>
      <c r="B271" s="97" t="s">
        <v>1419</v>
      </c>
      <c r="C271" s="97" t="s">
        <v>125</v>
      </c>
      <c r="D271" s="97">
        <v>25.0</v>
      </c>
      <c r="E271" s="97" t="s">
        <v>790</v>
      </c>
      <c r="F271" s="97">
        <v>10.0</v>
      </c>
      <c r="G271" s="97" t="s">
        <v>790</v>
      </c>
      <c r="H271" s="97">
        <v>1.0</v>
      </c>
      <c r="I271" s="97" t="s">
        <v>218</v>
      </c>
      <c r="J271" s="97">
        <v>1.0</v>
      </c>
      <c r="K271" s="97" t="s">
        <v>219</v>
      </c>
      <c r="L271" s="97" t="s">
        <v>220</v>
      </c>
      <c r="M271" s="97" t="s">
        <v>221</v>
      </c>
      <c r="N271" s="97">
        <v>1.0</v>
      </c>
      <c r="O271" s="97" t="s">
        <v>308</v>
      </c>
      <c r="P271" s="97" t="s">
        <v>309</v>
      </c>
      <c r="Q271" s="97" t="s">
        <v>235</v>
      </c>
      <c r="R271" s="97">
        <v>99.0</v>
      </c>
      <c r="S271" s="98"/>
      <c r="T271" s="98"/>
      <c r="U271" s="96">
        <v>0.0</v>
      </c>
      <c r="V271" s="96">
        <v>0.0</v>
      </c>
      <c r="W271" s="96">
        <v>0.0</v>
      </c>
      <c r="X271" s="96">
        <v>0.0</v>
      </c>
      <c r="Y271" s="96">
        <v>0.0</v>
      </c>
      <c r="Z271" s="96">
        <v>0.0</v>
      </c>
      <c r="AA271" s="97" t="s">
        <v>1420</v>
      </c>
      <c r="AC271" s="98"/>
      <c r="AD271" s="97" t="s">
        <v>1421</v>
      </c>
      <c r="AE271" s="97" t="s">
        <v>263</v>
      </c>
      <c r="AF271" s="98"/>
      <c r="AG271" s="98"/>
      <c r="AH271" s="98"/>
      <c r="AI271" s="97" t="s">
        <v>1422</v>
      </c>
      <c r="AK271" s="98"/>
      <c r="AL271" s="98"/>
      <c r="AM271" s="98"/>
      <c r="AN271" s="98"/>
      <c r="AO271" s="97">
        <v>81820.0</v>
      </c>
      <c r="AP271" s="97" t="s">
        <v>248</v>
      </c>
      <c r="AQ271" s="97">
        <v>1.0</v>
      </c>
      <c r="AR271" s="98"/>
      <c r="AS271" s="98"/>
      <c r="AT271" s="98"/>
      <c r="AU271" s="98"/>
      <c r="AV271" s="97" t="s">
        <v>229</v>
      </c>
      <c r="AW271" s="99">
        <v>41297.0</v>
      </c>
      <c r="AX271" s="99">
        <v>41979.0</v>
      </c>
      <c r="AY271" s="98"/>
      <c r="AZ271" s="98"/>
      <c r="BA271" s="98"/>
      <c r="BB271" s="98"/>
      <c r="BC271" s="98"/>
      <c r="BD271" s="98"/>
      <c r="BE271" s="98"/>
      <c r="BF271" s="98"/>
      <c r="BG271" s="98"/>
      <c r="BH271" s="100">
        <v>-1.0862251E8</v>
      </c>
      <c r="BI271" s="100">
        <v>2.6402671E7</v>
      </c>
      <c r="BJ271" s="97" t="s">
        <v>230</v>
      </c>
      <c r="BK271" s="97" t="s">
        <v>231</v>
      </c>
      <c r="BL271" s="97" t="s">
        <v>232</v>
      </c>
      <c r="BM271" s="97">
        <v>1.0</v>
      </c>
      <c r="BN271" s="97" t="s">
        <v>250</v>
      </c>
      <c r="BO271" s="97">
        <v>1.0</v>
      </c>
      <c r="BP271" s="97" t="s">
        <v>284</v>
      </c>
      <c r="BQ271" s="97" t="s">
        <v>285</v>
      </c>
      <c r="BR271" s="97" t="s">
        <v>234</v>
      </c>
      <c r="BS271" s="97">
        <v>2.0</v>
      </c>
      <c r="BT271" s="97" t="s">
        <v>1348</v>
      </c>
      <c r="BU271" s="97">
        <v>1.0</v>
      </c>
      <c r="BV271" s="97" t="s">
        <v>328</v>
      </c>
      <c r="BX271" s="97" t="s">
        <v>926</v>
      </c>
      <c r="BY271" s="99">
        <v>42123.0</v>
      </c>
      <c r="BZ271" s="98"/>
      <c r="CA271" s="98"/>
      <c r="CB271" s="97" t="s">
        <v>237</v>
      </c>
      <c r="CC271" s="97" t="s">
        <v>235</v>
      </c>
      <c r="CD271" s="98"/>
    </row>
    <row r="272" hidden="1">
      <c r="A272" s="96">
        <v>31066.0</v>
      </c>
      <c r="B272" s="97" t="s">
        <v>1423</v>
      </c>
      <c r="C272" s="97" t="s">
        <v>125</v>
      </c>
      <c r="D272" s="97">
        <v>25.0</v>
      </c>
      <c r="E272" s="97" t="s">
        <v>114</v>
      </c>
      <c r="F272" s="97">
        <v>6.0</v>
      </c>
      <c r="G272" s="97" t="s">
        <v>528</v>
      </c>
      <c r="H272" s="97">
        <v>1.0</v>
      </c>
      <c r="I272" s="97" t="s">
        <v>389</v>
      </c>
      <c r="J272" s="97">
        <v>4.0</v>
      </c>
      <c r="K272" s="97" t="s">
        <v>219</v>
      </c>
      <c r="L272" s="97" t="s">
        <v>220</v>
      </c>
      <c r="M272" s="97" t="s">
        <v>221</v>
      </c>
      <c r="N272" s="97">
        <v>1.0</v>
      </c>
      <c r="O272" s="97" t="s">
        <v>1378</v>
      </c>
      <c r="P272" s="97" t="s">
        <v>1379</v>
      </c>
      <c r="Q272" s="97" t="s">
        <v>1424</v>
      </c>
      <c r="R272" s="97" t="s">
        <v>1425</v>
      </c>
      <c r="S272" s="98"/>
      <c r="T272" s="98"/>
      <c r="U272" s="96">
        <v>9.0</v>
      </c>
      <c r="V272" s="96">
        <v>0.0</v>
      </c>
      <c r="W272" s="96">
        <v>9.0</v>
      </c>
      <c r="X272" s="96">
        <v>0.0</v>
      </c>
      <c r="Y272" s="96">
        <v>0.0</v>
      </c>
      <c r="Z272" s="96">
        <v>0.0</v>
      </c>
      <c r="AA272" s="97" t="s">
        <v>1426</v>
      </c>
      <c r="AD272" s="97" t="s">
        <v>1427</v>
      </c>
      <c r="AE272" s="97" t="s">
        <v>263</v>
      </c>
      <c r="AF272" s="98"/>
      <c r="AG272" s="98"/>
      <c r="AH272" s="98"/>
      <c r="AI272" s="97" t="s">
        <v>1428</v>
      </c>
      <c r="AK272" s="98"/>
      <c r="AL272" s="98"/>
      <c r="AM272" s="98"/>
      <c r="AN272" s="98"/>
      <c r="AO272" s="97">
        <v>80200.0</v>
      </c>
      <c r="AP272" s="97" t="s">
        <v>248</v>
      </c>
      <c r="AQ272" s="97">
        <v>1.0</v>
      </c>
      <c r="AR272" s="98"/>
      <c r="AS272" s="98"/>
      <c r="AT272" s="98"/>
      <c r="AU272" s="98"/>
      <c r="AV272" s="97" t="s">
        <v>229</v>
      </c>
      <c r="AW272" s="99">
        <v>42186.0</v>
      </c>
      <c r="AX272" s="99">
        <v>42226.0</v>
      </c>
      <c r="AY272" s="98"/>
      <c r="AZ272" s="98"/>
      <c r="BA272" s="98"/>
      <c r="BB272" s="98"/>
      <c r="BC272" s="98"/>
      <c r="BD272" s="98"/>
      <c r="BE272" s="98"/>
      <c r="BF272" s="98"/>
      <c r="BG272" s="98"/>
      <c r="BH272" s="100">
        <v>-1.07399052E8</v>
      </c>
      <c r="BI272" s="100">
        <v>2.4797422E7</v>
      </c>
      <c r="BJ272" s="97" t="s">
        <v>230</v>
      </c>
      <c r="BK272" s="97" t="s">
        <v>231</v>
      </c>
      <c r="BL272" s="97" t="s">
        <v>232</v>
      </c>
      <c r="BM272" s="97">
        <v>1.0</v>
      </c>
      <c r="BN272" s="97" t="s">
        <v>233</v>
      </c>
      <c r="BO272" s="97">
        <v>5.0</v>
      </c>
      <c r="BP272" s="98"/>
      <c r="BQ272" s="98"/>
      <c r="BR272" s="97" t="s">
        <v>234</v>
      </c>
      <c r="BS272" s="97">
        <v>2.0</v>
      </c>
      <c r="BT272" s="97" t="s">
        <v>1348</v>
      </c>
      <c r="BU272" s="97">
        <v>1.0</v>
      </c>
      <c r="BV272" s="98"/>
      <c r="BW272" s="98"/>
      <c r="BX272" s="97" t="s">
        <v>926</v>
      </c>
      <c r="BY272" s="99">
        <v>42248.0</v>
      </c>
      <c r="BZ272" s="98"/>
      <c r="CA272" s="98"/>
      <c r="CB272" s="97" t="s">
        <v>237</v>
      </c>
      <c r="CC272" s="97" t="s">
        <v>235</v>
      </c>
      <c r="CD272" s="98"/>
    </row>
    <row r="273" hidden="1">
      <c r="A273" s="96">
        <v>31117.0</v>
      </c>
      <c r="B273" s="97" t="s">
        <v>1429</v>
      </c>
      <c r="C273" s="97" t="s">
        <v>125</v>
      </c>
      <c r="D273" s="97">
        <v>25.0</v>
      </c>
      <c r="E273" s="97" t="s">
        <v>109</v>
      </c>
      <c r="F273" s="97">
        <v>3.0</v>
      </c>
      <c r="G273" s="97" t="s">
        <v>1430</v>
      </c>
      <c r="H273" s="97">
        <v>23.0</v>
      </c>
      <c r="I273" s="97" t="s">
        <v>389</v>
      </c>
      <c r="J273" s="97">
        <v>4.0</v>
      </c>
      <c r="K273" s="97" t="s">
        <v>219</v>
      </c>
      <c r="L273" s="97" t="s">
        <v>220</v>
      </c>
      <c r="M273" s="97" t="s">
        <v>221</v>
      </c>
      <c r="N273" s="97">
        <v>1.0</v>
      </c>
      <c r="O273" s="97" t="s">
        <v>268</v>
      </c>
      <c r="P273" s="97" t="s">
        <v>269</v>
      </c>
      <c r="Q273" s="97" t="s">
        <v>235</v>
      </c>
      <c r="R273" s="97">
        <v>99.0</v>
      </c>
      <c r="S273" s="98"/>
      <c r="T273" s="98"/>
      <c r="U273" s="96">
        <v>1.0</v>
      </c>
      <c r="V273" s="96">
        <v>0.0</v>
      </c>
      <c r="W273" s="96">
        <v>1.0</v>
      </c>
      <c r="X273" s="96">
        <v>0.0</v>
      </c>
      <c r="Y273" s="96">
        <v>0.0</v>
      </c>
      <c r="Z273" s="96">
        <v>0.0</v>
      </c>
      <c r="AA273" s="97" t="s">
        <v>1431</v>
      </c>
      <c r="AB273" s="97">
        <v>5.0</v>
      </c>
      <c r="AC273" s="97" t="s">
        <v>243</v>
      </c>
      <c r="AD273" s="97" t="s">
        <v>622</v>
      </c>
      <c r="AE273" s="97" t="s">
        <v>263</v>
      </c>
      <c r="AF273" s="98"/>
      <c r="AG273" s="98"/>
      <c r="AH273" s="98"/>
      <c r="AI273" s="97" t="s">
        <v>282</v>
      </c>
      <c r="AJ273" s="98"/>
      <c r="AK273" s="98"/>
      <c r="AL273" s="98"/>
      <c r="AM273" s="98"/>
      <c r="AN273" s="98"/>
      <c r="AO273" s="97">
        <v>80557.0</v>
      </c>
      <c r="AP273" s="97" t="s">
        <v>248</v>
      </c>
      <c r="AQ273" s="97">
        <v>1.0</v>
      </c>
      <c r="AR273" s="98"/>
      <c r="AS273" s="98"/>
      <c r="AT273" s="98"/>
      <c r="AU273" s="98"/>
      <c r="AV273" s="97" t="s">
        <v>229</v>
      </c>
      <c r="AW273" s="98"/>
      <c r="AX273" s="99">
        <v>41487.0</v>
      </c>
      <c r="AY273" s="98"/>
      <c r="AZ273" s="98"/>
      <c r="BA273" s="98"/>
      <c r="BB273" s="98"/>
      <c r="BC273" s="98"/>
      <c r="BD273" s="98"/>
      <c r="BE273" s="98"/>
      <c r="BF273" s="98"/>
      <c r="BG273" s="98"/>
      <c r="BH273" s="100">
        <v>-1.07685611E8</v>
      </c>
      <c r="BI273" s="100">
        <v>2.5260559E7</v>
      </c>
      <c r="BJ273" s="97" t="s">
        <v>230</v>
      </c>
      <c r="BK273" s="97" t="s">
        <v>231</v>
      </c>
      <c r="BL273" s="97" t="s">
        <v>232</v>
      </c>
      <c r="BM273" s="97">
        <v>1.0</v>
      </c>
      <c r="BN273" s="97" t="s">
        <v>233</v>
      </c>
      <c r="BO273" s="97">
        <v>5.0</v>
      </c>
      <c r="BP273" s="98"/>
      <c r="BQ273" s="98"/>
      <c r="BR273" s="97" t="s">
        <v>274</v>
      </c>
      <c r="BS273" s="97">
        <v>1.0</v>
      </c>
      <c r="BT273" s="97" t="s">
        <v>1348</v>
      </c>
      <c r="BU273" s="97">
        <v>1.0</v>
      </c>
      <c r="BV273" s="97" t="s">
        <v>275</v>
      </c>
      <c r="BX273" s="97" t="s">
        <v>926</v>
      </c>
      <c r="BY273" s="99">
        <v>42286.0</v>
      </c>
      <c r="BZ273" s="98"/>
      <c r="CA273" s="98"/>
      <c r="CB273" s="97" t="s">
        <v>237</v>
      </c>
      <c r="CC273" s="97" t="s">
        <v>235</v>
      </c>
      <c r="CD273" s="98"/>
    </row>
    <row r="274" hidden="1">
      <c r="A274" s="96">
        <v>31142.0</v>
      </c>
      <c r="B274" s="97" t="s">
        <v>1432</v>
      </c>
      <c r="C274" s="97" t="s">
        <v>125</v>
      </c>
      <c r="D274" s="97">
        <v>25.0</v>
      </c>
      <c r="E274" s="97" t="s">
        <v>114</v>
      </c>
      <c r="F274" s="97">
        <v>6.0</v>
      </c>
      <c r="G274" s="97" t="s">
        <v>528</v>
      </c>
      <c r="H274" s="97">
        <v>1.0</v>
      </c>
      <c r="I274" s="97" t="s">
        <v>389</v>
      </c>
      <c r="J274" s="97">
        <v>4.0</v>
      </c>
      <c r="K274" s="97" t="s">
        <v>219</v>
      </c>
      <c r="L274" s="97" t="s">
        <v>220</v>
      </c>
      <c r="M274" s="97" t="s">
        <v>221</v>
      </c>
      <c r="N274" s="97">
        <v>1.0</v>
      </c>
      <c r="O274" s="97" t="s">
        <v>1378</v>
      </c>
      <c r="P274" s="97" t="s">
        <v>1379</v>
      </c>
      <c r="Q274" s="97" t="s">
        <v>1433</v>
      </c>
      <c r="R274" s="97" t="s">
        <v>1434</v>
      </c>
      <c r="S274" s="98"/>
      <c r="T274" s="98"/>
      <c r="U274" s="96">
        <v>1.0</v>
      </c>
      <c r="V274" s="96">
        <v>0.0</v>
      </c>
      <c r="W274" s="96">
        <v>1.0</v>
      </c>
      <c r="X274" s="96">
        <v>0.0</v>
      </c>
      <c r="Y274" s="96">
        <v>0.0</v>
      </c>
      <c r="Z274" s="96">
        <v>0.0</v>
      </c>
      <c r="AA274" s="97" t="s">
        <v>1435</v>
      </c>
      <c r="AD274" s="97" t="s">
        <v>1436</v>
      </c>
      <c r="AE274" s="97" t="s">
        <v>263</v>
      </c>
      <c r="AF274" s="98"/>
      <c r="AG274" s="98"/>
      <c r="AH274" s="98"/>
      <c r="AI274" s="97" t="s">
        <v>1437</v>
      </c>
      <c r="AK274" s="98"/>
      <c r="AL274" s="98"/>
      <c r="AM274" s="98"/>
      <c r="AN274" s="98"/>
      <c r="AO274" s="97">
        <v>80020.0</v>
      </c>
      <c r="AP274" s="97" t="s">
        <v>248</v>
      </c>
      <c r="AQ274" s="97">
        <v>1.0</v>
      </c>
      <c r="AR274" s="98"/>
      <c r="AS274" s="98"/>
      <c r="AT274" s="98"/>
      <c r="AU274" s="98"/>
      <c r="AV274" s="97" t="s">
        <v>229</v>
      </c>
      <c r="AW274" s="98"/>
      <c r="AX274" s="99">
        <v>42243.0</v>
      </c>
      <c r="AY274" s="98"/>
      <c r="AZ274" s="98"/>
      <c r="BA274" s="98"/>
      <c r="BB274" s="98"/>
      <c r="BC274" s="98"/>
      <c r="BD274" s="98"/>
      <c r="BE274" s="98"/>
      <c r="BF274" s="98"/>
      <c r="BG274" s="98"/>
      <c r="BH274" s="100">
        <v>-1.07449972E8</v>
      </c>
      <c r="BI274" s="100">
        <v>2.4796419E7</v>
      </c>
      <c r="BJ274" s="97" t="s">
        <v>230</v>
      </c>
      <c r="BK274" s="97" t="s">
        <v>231</v>
      </c>
      <c r="BL274" s="97" t="s">
        <v>232</v>
      </c>
      <c r="BM274" s="97">
        <v>1.0</v>
      </c>
      <c r="BN274" s="97" t="s">
        <v>233</v>
      </c>
      <c r="BO274" s="97">
        <v>5.0</v>
      </c>
      <c r="BP274" s="98"/>
      <c r="BQ274" s="98"/>
      <c r="BR274" s="97" t="s">
        <v>234</v>
      </c>
      <c r="BS274" s="97">
        <v>2.0</v>
      </c>
      <c r="BT274" s="97" t="s">
        <v>1348</v>
      </c>
      <c r="BU274" s="97">
        <v>1.0</v>
      </c>
      <c r="BV274" s="98"/>
      <c r="BW274" s="98"/>
      <c r="BX274" s="97" t="s">
        <v>926</v>
      </c>
      <c r="BY274" s="99">
        <v>42296.0</v>
      </c>
      <c r="BZ274" s="98"/>
      <c r="CA274" s="98"/>
      <c r="CB274" s="97" t="s">
        <v>237</v>
      </c>
      <c r="CC274" s="97" t="s">
        <v>235</v>
      </c>
      <c r="CD274" s="98"/>
    </row>
    <row r="275">
      <c r="A275" s="96">
        <v>31163.0</v>
      </c>
      <c r="B275" s="97" t="s">
        <v>1438</v>
      </c>
      <c r="C275" s="97" t="s">
        <v>125</v>
      </c>
      <c r="D275" s="97">
        <v>25.0</v>
      </c>
      <c r="E275" s="97" t="s">
        <v>127</v>
      </c>
      <c r="F275" s="97">
        <v>12.0</v>
      </c>
      <c r="G275" s="97" t="s">
        <v>120</v>
      </c>
      <c r="H275" s="97">
        <v>1.0</v>
      </c>
      <c r="I275" s="97" t="s">
        <v>120</v>
      </c>
      <c r="J275" s="97">
        <v>6.0</v>
      </c>
      <c r="K275" s="97" t="s">
        <v>219</v>
      </c>
      <c r="L275" s="97" t="s">
        <v>220</v>
      </c>
      <c r="M275" s="97" t="s">
        <v>221</v>
      </c>
      <c r="N275" s="97">
        <v>1.0</v>
      </c>
      <c r="O275" s="97" t="s">
        <v>260</v>
      </c>
      <c r="P275" s="97" t="s">
        <v>261</v>
      </c>
      <c r="Q275" s="97" t="s">
        <v>235</v>
      </c>
      <c r="R275" s="97">
        <v>99.0</v>
      </c>
      <c r="S275" s="98"/>
      <c r="T275" s="98"/>
      <c r="U275" s="96">
        <v>2.0</v>
      </c>
      <c r="V275" s="96">
        <v>0.0</v>
      </c>
      <c r="W275" s="96">
        <v>2.0</v>
      </c>
      <c r="X275" s="96">
        <v>0.0</v>
      </c>
      <c r="Y275" s="96">
        <v>0.0</v>
      </c>
      <c r="Z275" s="96">
        <v>0.0</v>
      </c>
      <c r="AA275" s="97" t="s">
        <v>1439</v>
      </c>
      <c r="AB275" s="97">
        <v>5.0</v>
      </c>
      <c r="AC275" s="97" t="s">
        <v>243</v>
      </c>
      <c r="AD275" s="97" t="s">
        <v>1440</v>
      </c>
      <c r="AE275" s="97" t="s">
        <v>263</v>
      </c>
      <c r="AF275" s="98"/>
      <c r="AG275" s="98"/>
      <c r="AH275" s="98"/>
      <c r="AI275" s="97" t="s">
        <v>1441</v>
      </c>
      <c r="AK275" s="98"/>
      <c r="AL275" s="98"/>
      <c r="AM275" s="98"/>
      <c r="AN275" s="97" t="s">
        <v>1442</v>
      </c>
      <c r="AO275" s="97">
        <v>82127.0</v>
      </c>
      <c r="AP275" s="97" t="s">
        <v>248</v>
      </c>
      <c r="AQ275" s="97">
        <v>1.0</v>
      </c>
      <c r="AR275" s="98"/>
      <c r="AS275" s="98"/>
      <c r="AT275" s="98"/>
      <c r="AU275" s="98"/>
      <c r="AV275" s="97" t="s">
        <v>229</v>
      </c>
      <c r="AW275" s="98"/>
      <c r="AX275" s="99">
        <v>42011.0</v>
      </c>
      <c r="AY275" s="98"/>
      <c r="AZ275" s="98"/>
      <c r="BA275" s="98"/>
      <c r="BB275" s="98"/>
      <c r="BC275" s="98"/>
      <c r="BD275" s="98"/>
      <c r="BE275" s="98"/>
      <c r="BF275" s="98"/>
      <c r="BG275" s="98"/>
      <c r="BH275" s="100">
        <v>-1.0643429E8</v>
      </c>
      <c r="BI275" s="100">
        <v>2.3259309E7</v>
      </c>
      <c r="BJ275" s="97" t="s">
        <v>230</v>
      </c>
      <c r="BK275" s="97" t="s">
        <v>231</v>
      </c>
      <c r="BL275" s="97" t="s">
        <v>232</v>
      </c>
      <c r="BM275" s="97">
        <v>1.0</v>
      </c>
      <c r="BN275" s="97" t="s">
        <v>250</v>
      </c>
      <c r="BO275" s="97">
        <v>1.0</v>
      </c>
      <c r="BP275" s="97" t="s">
        <v>284</v>
      </c>
      <c r="BQ275" s="97" t="s">
        <v>285</v>
      </c>
      <c r="BR275" s="97" t="s">
        <v>234</v>
      </c>
      <c r="BS275" s="97">
        <v>2.0</v>
      </c>
      <c r="BT275" s="97" t="s">
        <v>1348</v>
      </c>
      <c r="BU275" s="97">
        <v>1.0</v>
      </c>
      <c r="BV275" s="97" t="s">
        <v>265</v>
      </c>
      <c r="BX275" s="97" t="s">
        <v>926</v>
      </c>
      <c r="BY275" s="99">
        <v>42312.0</v>
      </c>
      <c r="BZ275" s="98"/>
      <c r="CA275" s="98"/>
      <c r="CB275" s="97" t="s">
        <v>237</v>
      </c>
      <c r="CC275" s="97" t="s">
        <v>235</v>
      </c>
      <c r="CD275" s="98"/>
    </row>
    <row r="276" hidden="1">
      <c r="A276" s="96">
        <v>31173.0</v>
      </c>
      <c r="B276" s="97" t="s">
        <v>1443</v>
      </c>
      <c r="C276" s="97" t="s">
        <v>125</v>
      </c>
      <c r="D276" s="97">
        <v>25.0</v>
      </c>
      <c r="E276" s="97" t="s">
        <v>110</v>
      </c>
      <c r="F276" s="97">
        <v>7.0</v>
      </c>
      <c r="G276" s="97" t="s">
        <v>1444</v>
      </c>
      <c r="H276" s="97">
        <v>162.0</v>
      </c>
      <c r="I276" s="97" t="s">
        <v>218</v>
      </c>
      <c r="J276" s="97">
        <v>1.0</v>
      </c>
      <c r="K276" s="97" t="s">
        <v>219</v>
      </c>
      <c r="L276" s="97" t="s">
        <v>220</v>
      </c>
      <c r="M276" s="97" t="s">
        <v>221</v>
      </c>
      <c r="N276" s="97">
        <v>1.0</v>
      </c>
      <c r="O276" s="97" t="s">
        <v>268</v>
      </c>
      <c r="P276" s="97" t="s">
        <v>269</v>
      </c>
      <c r="Q276" s="97" t="s">
        <v>235</v>
      </c>
      <c r="R276" s="97">
        <v>99.0</v>
      </c>
      <c r="S276" s="98"/>
      <c r="T276" s="98"/>
      <c r="U276" s="96">
        <v>1.0</v>
      </c>
      <c r="V276" s="96">
        <v>0.0</v>
      </c>
      <c r="W276" s="96">
        <v>1.0</v>
      </c>
      <c r="X276" s="96">
        <v>0.0</v>
      </c>
      <c r="Y276" s="96">
        <v>0.0</v>
      </c>
      <c r="Z276" s="96">
        <v>0.0</v>
      </c>
      <c r="AA276" s="97" t="s">
        <v>1445</v>
      </c>
      <c r="AC276" s="98"/>
      <c r="AD276" s="97" t="s">
        <v>1446</v>
      </c>
      <c r="AE276" s="97" t="s">
        <v>263</v>
      </c>
      <c r="AF276" s="98"/>
      <c r="AG276" s="98"/>
      <c r="AH276" s="98"/>
      <c r="AI276" s="97" t="s">
        <v>1444</v>
      </c>
      <c r="AJ276" s="98"/>
      <c r="AK276" s="98"/>
      <c r="AL276" s="98"/>
      <c r="AM276" s="98"/>
      <c r="AN276" s="98"/>
      <c r="AO276" s="97">
        <v>81700.0</v>
      </c>
      <c r="AP276" s="97" t="s">
        <v>248</v>
      </c>
      <c r="AQ276" s="97">
        <v>1.0</v>
      </c>
      <c r="AR276" s="98"/>
      <c r="AS276" s="98"/>
      <c r="AT276" s="98"/>
      <c r="AU276" s="98"/>
      <c r="AV276" s="97" t="s">
        <v>229</v>
      </c>
      <c r="AW276" s="98"/>
      <c r="AX276" s="99">
        <v>42087.0</v>
      </c>
      <c r="AY276" s="98"/>
      <c r="AZ276" s="98"/>
      <c r="BA276" s="98"/>
      <c r="BB276" s="98"/>
      <c r="BC276" s="98"/>
      <c r="BD276" s="98"/>
      <c r="BE276" s="98"/>
      <c r="BF276" s="98"/>
      <c r="BG276" s="98"/>
      <c r="BH276" s="100">
        <v>-1.08066449E8</v>
      </c>
      <c r="BI276" s="100">
        <v>2.6502826E7</v>
      </c>
      <c r="BJ276" s="97" t="s">
        <v>230</v>
      </c>
      <c r="BK276" s="97" t="s">
        <v>231</v>
      </c>
      <c r="BL276" s="97" t="s">
        <v>232</v>
      </c>
      <c r="BM276" s="97">
        <v>1.0</v>
      </c>
      <c r="BN276" s="97" t="s">
        <v>233</v>
      </c>
      <c r="BO276" s="97">
        <v>5.0</v>
      </c>
      <c r="BP276" s="98"/>
      <c r="BQ276" s="98"/>
      <c r="BR276" s="97" t="s">
        <v>274</v>
      </c>
      <c r="BS276" s="97">
        <v>1.0</v>
      </c>
      <c r="BT276" s="97" t="s">
        <v>1348</v>
      </c>
      <c r="BU276" s="97">
        <v>1.0</v>
      </c>
      <c r="BV276" s="97" t="s">
        <v>328</v>
      </c>
      <c r="BX276" s="97" t="s">
        <v>926</v>
      </c>
      <c r="BY276" s="99">
        <v>42327.0</v>
      </c>
      <c r="BZ276" s="98"/>
      <c r="CA276" s="98"/>
      <c r="CB276" s="97" t="s">
        <v>237</v>
      </c>
      <c r="CC276" s="97" t="s">
        <v>235</v>
      </c>
      <c r="CD276" s="98"/>
    </row>
    <row r="277" hidden="1">
      <c r="A277" s="96">
        <v>31874.0</v>
      </c>
      <c r="B277" s="97" t="s">
        <v>1447</v>
      </c>
      <c r="C277" s="97" t="s">
        <v>125</v>
      </c>
      <c r="D277" s="97">
        <v>25.0</v>
      </c>
      <c r="E277" s="97" t="s">
        <v>106</v>
      </c>
      <c r="F277" s="97">
        <v>1.0</v>
      </c>
      <c r="G277" s="97" t="s">
        <v>218</v>
      </c>
      <c r="H277" s="97">
        <v>1.0</v>
      </c>
      <c r="I277" s="97" t="s">
        <v>218</v>
      </c>
      <c r="J277" s="97">
        <v>1.0</v>
      </c>
      <c r="K277" s="97" t="s">
        <v>219</v>
      </c>
      <c r="L277" s="97" t="s">
        <v>220</v>
      </c>
      <c r="M277" s="97" t="s">
        <v>760</v>
      </c>
      <c r="N277" s="97">
        <v>3.0</v>
      </c>
      <c r="O277" s="97" t="s">
        <v>761</v>
      </c>
      <c r="P277" s="97" t="s">
        <v>762</v>
      </c>
      <c r="Q277" s="97" t="s">
        <v>235</v>
      </c>
      <c r="R277" s="97">
        <v>99.0</v>
      </c>
      <c r="S277" s="98"/>
      <c r="T277" s="98"/>
      <c r="U277" s="96">
        <v>0.0</v>
      </c>
      <c r="V277" s="96">
        <v>0.0</v>
      </c>
      <c r="W277" s="96">
        <v>0.0</v>
      </c>
      <c r="X277" s="96">
        <v>0.0</v>
      </c>
      <c r="Y277" s="96">
        <v>0.0</v>
      </c>
      <c r="Z277" s="96">
        <v>0.0</v>
      </c>
      <c r="AA277" s="97" t="s">
        <v>1448</v>
      </c>
      <c r="AB277" s="97">
        <v>5.0</v>
      </c>
      <c r="AC277" s="97" t="s">
        <v>243</v>
      </c>
      <c r="AD277" s="97" t="s">
        <v>1449</v>
      </c>
      <c r="AE277" s="97" t="s">
        <v>1450</v>
      </c>
      <c r="AF277" s="98"/>
      <c r="AG277" s="98"/>
      <c r="AH277" s="98"/>
      <c r="AI277" s="97" t="s">
        <v>264</v>
      </c>
      <c r="AJ277" s="98"/>
      <c r="AK277" s="98"/>
      <c r="AL277" s="98"/>
      <c r="AM277" s="98"/>
      <c r="AN277" s="98"/>
      <c r="AO277" s="97">
        <v>81200.0</v>
      </c>
      <c r="AP277" s="97" t="s">
        <v>248</v>
      </c>
      <c r="AQ277" s="97">
        <v>1.0</v>
      </c>
      <c r="AR277" s="98"/>
      <c r="AS277" s="98"/>
      <c r="AT277" s="98"/>
      <c r="AU277" s="98"/>
      <c r="AV277" s="97" t="s">
        <v>229</v>
      </c>
      <c r="AW277" s="98"/>
      <c r="AX277" s="98"/>
      <c r="AY277" s="98"/>
      <c r="AZ277" s="98"/>
      <c r="BA277" s="98"/>
      <c r="BB277" s="98"/>
      <c r="BC277" s="98"/>
      <c r="BD277" s="98"/>
      <c r="BE277" s="98"/>
      <c r="BF277" s="98"/>
      <c r="BG277" s="98"/>
      <c r="BH277" s="100">
        <v>-1.089912357E9</v>
      </c>
      <c r="BI277" s="100">
        <v>2.57947958E8</v>
      </c>
      <c r="BJ277" s="97" t="s">
        <v>230</v>
      </c>
      <c r="BK277" s="97" t="s">
        <v>231</v>
      </c>
      <c r="BL277" s="97" t="s">
        <v>768</v>
      </c>
      <c r="BM277" s="97">
        <v>6.0</v>
      </c>
      <c r="BN277" s="97" t="s">
        <v>233</v>
      </c>
      <c r="BO277" s="97">
        <v>5.0</v>
      </c>
      <c r="BP277" s="98"/>
      <c r="BQ277" s="98"/>
      <c r="BR277" s="97" t="s">
        <v>234</v>
      </c>
      <c r="BS277" s="97">
        <v>2.0</v>
      </c>
      <c r="BT277" s="97" t="s">
        <v>1348</v>
      </c>
      <c r="BU277" s="97">
        <v>1.0</v>
      </c>
      <c r="BV277" s="98"/>
      <c r="BW277" s="98"/>
      <c r="BX277" s="97" t="s">
        <v>926</v>
      </c>
      <c r="BY277" s="99">
        <v>42423.0</v>
      </c>
      <c r="BZ277" s="98"/>
      <c r="CA277" s="98"/>
      <c r="CB277" s="97" t="s">
        <v>237</v>
      </c>
      <c r="CC277" s="97" t="s">
        <v>235</v>
      </c>
      <c r="CD277" s="98"/>
    </row>
    <row r="278">
      <c r="A278" s="96">
        <v>31875.0</v>
      </c>
      <c r="B278" s="97" t="s">
        <v>1451</v>
      </c>
      <c r="C278" s="97" t="s">
        <v>125</v>
      </c>
      <c r="D278" s="97">
        <v>25.0</v>
      </c>
      <c r="E278" s="97" t="s">
        <v>127</v>
      </c>
      <c r="F278" s="97">
        <v>12.0</v>
      </c>
      <c r="G278" s="97" t="s">
        <v>120</v>
      </c>
      <c r="H278" s="97">
        <v>1.0</v>
      </c>
      <c r="I278" s="97" t="s">
        <v>120</v>
      </c>
      <c r="J278" s="97">
        <v>6.0</v>
      </c>
      <c r="K278" s="97" t="s">
        <v>219</v>
      </c>
      <c r="L278" s="97" t="s">
        <v>220</v>
      </c>
      <c r="M278" s="97" t="s">
        <v>760</v>
      </c>
      <c r="N278" s="97">
        <v>3.0</v>
      </c>
      <c r="O278" s="97" t="s">
        <v>761</v>
      </c>
      <c r="P278" s="97" t="s">
        <v>762</v>
      </c>
      <c r="Q278" s="97" t="s">
        <v>235</v>
      </c>
      <c r="R278" s="97">
        <v>99.0</v>
      </c>
      <c r="S278" s="98"/>
      <c r="T278" s="98"/>
      <c r="U278" s="96">
        <v>0.0</v>
      </c>
      <c r="V278" s="96">
        <v>0.0</v>
      </c>
      <c r="W278" s="96">
        <v>0.0</v>
      </c>
      <c r="X278" s="96">
        <v>0.0</v>
      </c>
      <c r="Y278" s="96">
        <v>0.0</v>
      </c>
      <c r="Z278" s="96">
        <v>0.0</v>
      </c>
      <c r="AA278" s="97" t="s">
        <v>1452</v>
      </c>
      <c r="AB278" s="97">
        <v>5.0</v>
      </c>
      <c r="AC278" s="97" t="s">
        <v>243</v>
      </c>
      <c r="AD278" s="97" t="s">
        <v>1453</v>
      </c>
      <c r="AE278" s="97" t="s">
        <v>1454</v>
      </c>
      <c r="AH278" s="98"/>
      <c r="AI278" s="97" t="s">
        <v>1455</v>
      </c>
      <c r="AK278" s="98"/>
      <c r="AL278" s="98"/>
      <c r="AM278" s="98"/>
      <c r="AN278" s="98"/>
      <c r="AO278" s="97">
        <v>82126.0</v>
      </c>
      <c r="AP278" s="97" t="s">
        <v>248</v>
      </c>
      <c r="AQ278" s="97">
        <v>1.0</v>
      </c>
      <c r="AR278" s="98"/>
      <c r="AS278" s="98"/>
      <c r="AT278" s="98"/>
      <c r="AU278" s="98"/>
      <c r="AV278" s="97" t="s">
        <v>229</v>
      </c>
      <c r="AW278" s="98"/>
      <c r="AX278" s="98"/>
      <c r="AY278" s="98"/>
      <c r="AZ278" s="98"/>
      <c r="BA278" s="98"/>
      <c r="BB278" s="98"/>
      <c r="BC278" s="98"/>
      <c r="BD278" s="98"/>
      <c r="BE278" s="98"/>
      <c r="BF278" s="98"/>
      <c r="BG278" s="98"/>
      <c r="BH278" s="100">
        <v>-1.064416157E9</v>
      </c>
      <c r="BI278" s="100">
        <v>2.3242704E7</v>
      </c>
      <c r="BJ278" s="97" t="s">
        <v>230</v>
      </c>
      <c r="BK278" s="97" t="s">
        <v>231</v>
      </c>
      <c r="BL278" s="97" t="s">
        <v>768</v>
      </c>
      <c r="BM278" s="97">
        <v>6.0</v>
      </c>
      <c r="BN278" s="97" t="s">
        <v>233</v>
      </c>
      <c r="BO278" s="97">
        <v>5.0</v>
      </c>
      <c r="BP278" s="98"/>
      <c r="BQ278" s="98"/>
      <c r="BR278" s="97" t="s">
        <v>234</v>
      </c>
      <c r="BS278" s="97">
        <v>2.0</v>
      </c>
      <c r="BT278" s="97" t="s">
        <v>1348</v>
      </c>
      <c r="BU278" s="97">
        <v>1.0</v>
      </c>
      <c r="BV278" s="98"/>
      <c r="BW278" s="98"/>
      <c r="BX278" s="97" t="s">
        <v>926</v>
      </c>
      <c r="BY278" s="99">
        <v>42423.0</v>
      </c>
      <c r="BZ278" s="98"/>
      <c r="CA278" s="98"/>
      <c r="CB278" s="97" t="s">
        <v>237</v>
      </c>
      <c r="CC278" s="97" t="s">
        <v>235</v>
      </c>
      <c r="CD278" s="98"/>
    </row>
    <row r="279" hidden="1">
      <c r="A279" s="96">
        <v>31882.0</v>
      </c>
      <c r="B279" s="97" t="s">
        <v>1456</v>
      </c>
      <c r="C279" s="97" t="s">
        <v>125</v>
      </c>
      <c r="D279" s="97">
        <v>25.0</v>
      </c>
      <c r="E279" s="97" t="s">
        <v>114</v>
      </c>
      <c r="F279" s="97">
        <v>6.0</v>
      </c>
      <c r="G279" s="97" t="s">
        <v>528</v>
      </c>
      <c r="H279" s="97">
        <v>1.0</v>
      </c>
      <c r="I279" s="97" t="s">
        <v>389</v>
      </c>
      <c r="J279" s="97">
        <v>4.0</v>
      </c>
      <c r="K279" s="97" t="s">
        <v>219</v>
      </c>
      <c r="L279" s="97" t="s">
        <v>220</v>
      </c>
      <c r="M279" s="97" t="s">
        <v>760</v>
      </c>
      <c r="N279" s="97">
        <v>3.0</v>
      </c>
      <c r="O279" s="97" t="s">
        <v>761</v>
      </c>
      <c r="P279" s="97" t="s">
        <v>762</v>
      </c>
      <c r="Q279" s="97" t="s">
        <v>235</v>
      </c>
      <c r="R279" s="97">
        <v>99.0</v>
      </c>
      <c r="S279" s="98"/>
      <c r="T279" s="98"/>
      <c r="U279" s="96">
        <v>0.0</v>
      </c>
      <c r="V279" s="96">
        <v>0.0</v>
      </c>
      <c r="W279" s="96">
        <v>0.0</v>
      </c>
      <c r="X279" s="96">
        <v>0.0</v>
      </c>
      <c r="Y279" s="96">
        <v>0.0</v>
      </c>
      <c r="Z279" s="96">
        <v>0.0</v>
      </c>
      <c r="AA279" s="97" t="s">
        <v>1457</v>
      </c>
      <c r="AB279" s="97">
        <v>5.0</v>
      </c>
      <c r="AC279" s="97" t="s">
        <v>243</v>
      </c>
      <c r="AD279" s="97" t="s">
        <v>1458</v>
      </c>
      <c r="AE279" s="97" t="s">
        <v>1459</v>
      </c>
      <c r="AF279" s="98"/>
      <c r="AG279" s="98"/>
      <c r="AH279" s="98"/>
      <c r="AI279" s="97" t="s">
        <v>1460</v>
      </c>
      <c r="AJ279" s="98"/>
      <c r="AK279" s="98"/>
      <c r="AL279" s="98"/>
      <c r="AM279" s="98"/>
      <c r="AN279" s="98"/>
      <c r="AO279" s="97">
        <v>80200.0</v>
      </c>
      <c r="AP279" s="97" t="s">
        <v>248</v>
      </c>
      <c r="AQ279" s="97">
        <v>1.0</v>
      </c>
      <c r="AR279" s="98"/>
      <c r="AS279" s="98"/>
      <c r="AT279" s="98"/>
      <c r="AU279" s="98"/>
      <c r="AV279" s="97" t="s">
        <v>229</v>
      </c>
      <c r="AW279" s="98"/>
      <c r="AX279" s="98"/>
      <c r="AY279" s="98"/>
      <c r="AZ279" s="98"/>
      <c r="BA279" s="98"/>
      <c r="BB279" s="98"/>
      <c r="BC279" s="98"/>
      <c r="BD279" s="98"/>
      <c r="BE279" s="98"/>
      <c r="BF279" s="98"/>
      <c r="BG279" s="98"/>
      <c r="BH279" s="100">
        <v>-1.07401566E8</v>
      </c>
      <c r="BI279" s="100">
        <v>2.48017266E8</v>
      </c>
      <c r="BJ279" s="97" t="s">
        <v>230</v>
      </c>
      <c r="BK279" s="97" t="s">
        <v>231</v>
      </c>
      <c r="BL279" s="97" t="s">
        <v>768</v>
      </c>
      <c r="BM279" s="97">
        <v>6.0</v>
      </c>
      <c r="BN279" s="97" t="s">
        <v>233</v>
      </c>
      <c r="BO279" s="97">
        <v>5.0</v>
      </c>
      <c r="BP279" s="98"/>
      <c r="BQ279" s="98"/>
      <c r="BR279" s="97" t="s">
        <v>234</v>
      </c>
      <c r="BS279" s="97">
        <v>2.0</v>
      </c>
      <c r="BT279" s="97" t="s">
        <v>1348</v>
      </c>
      <c r="BU279" s="97">
        <v>1.0</v>
      </c>
      <c r="BV279" s="98"/>
      <c r="BW279" s="98"/>
      <c r="BX279" s="97" t="s">
        <v>926</v>
      </c>
      <c r="BY279" s="99">
        <v>42423.0</v>
      </c>
      <c r="BZ279" s="98"/>
      <c r="CA279" s="98"/>
      <c r="CB279" s="97" t="s">
        <v>237</v>
      </c>
      <c r="CC279" s="97" t="s">
        <v>235</v>
      </c>
      <c r="CD279" s="98"/>
    </row>
    <row r="280" hidden="1">
      <c r="A280" s="96">
        <v>31949.0</v>
      </c>
      <c r="B280" s="97" t="s">
        <v>1461</v>
      </c>
      <c r="C280" s="97" t="s">
        <v>125</v>
      </c>
      <c r="D280" s="97">
        <v>25.0</v>
      </c>
      <c r="E280" s="97" t="s">
        <v>114</v>
      </c>
      <c r="F280" s="97">
        <v>6.0</v>
      </c>
      <c r="G280" s="97" t="s">
        <v>528</v>
      </c>
      <c r="H280" s="97">
        <v>1.0</v>
      </c>
      <c r="I280" s="97" t="s">
        <v>389</v>
      </c>
      <c r="J280" s="97">
        <v>4.0</v>
      </c>
      <c r="K280" s="97" t="s">
        <v>219</v>
      </c>
      <c r="L280" s="97" t="s">
        <v>220</v>
      </c>
      <c r="M280" s="97" t="s">
        <v>221</v>
      </c>
      <c r="N280" s="97">
        <v>1.0</v>
      </c>
      <c r="O280" s="97" t="s">
        <v>308</v>
      </c>
      <c r="P280" s="97" t="s">
        <v>309</v>
      </c>
      <c r="Q280" s="97" t="s">
        <v>235</v>
      </c>
      <c r="R280" s="97">
        <v>99.0</v>
      </c>
      <c r="S280" s="98"/>
      <c r="T280" s="98"/>
      <c r="U280" s="96">
        <v>3.0</v>
      </c>
      <c r="V280" s="96">
        <v>1.0</v>
      </c>
      <c r="W280" s="96">
        <v>4.0</v>
      </c>
      <c r="X280" s="96">
        <v>0.0</v>
      </c>
      <c r="Y280" s="96">
        <v>0.0</v>
      </c>
      <c r="Z280" s="96">
        <v>0.0</v>
      </c>
      <c r="AA280" s="97" t="s">
        <v>1462</v>
      </c>
      <c r="AB280" s="97">
        <v>5.0</v>
      </c>
      <c r="AC280" s="97" t="s">
        <v>243</v>
      </c>
      <c r="AD280" s="102">
        <v>44081.0</v>
      </c>
      <c r="AE280" s="97" t="s">
        <v>290</v>
      </c>
      <c r="AF280" s="97" t="s">
        <v>291</v>
      </c>
      <c r="AG280" s="97">
        <v>7.0</v>
      </c>
      <c r="AH280" s="97" t="s">
        <v>325</v>
      </c>
      <c r="AI280" s="102">
        <v>44090.0</v>
      </c>
      <c r="AJ280" s="98"/>
      <c r="AK280" s="97" t="s">
        <v>291</v>
      </c>
      <c r="AL280" s="98"/>
      <c r="AM280" s="97" t="s">
        <v>291</v>
      </c>
      <c r="AN280" s="97" t="s">
        <v>1463</v>
      </c>
      <c r="AO280" s="97">
        <v>80016.0</v>
      </c>
      <c r="AP280" s="97" t="s">
        <v>248</v>
      </c>
      <c r="AQ280" s="97">
        <v>1.0</v>
      </c>
      <c r="AR280" s="98"/>
      <c r="AS280" s="98"/>
      <c r="AT280" s="98"/>
      <c r="AU280" s="98"/>
      <c r="AV280" s="97" t="s">
        <v>229</v>
      </c>
      <c r="AW280" s="98"/>
      <c r="AX280" s="99">
        <v>42268.0</v>
      </c>
      <c r="AY280" s="98"/>
      <c r="AZ280" s="98"/>
      <c r="BA280" s="98"/>
      <c r="BB280" s="98"/>
      <c r="BC280" s="98"/>
      <c r="BD280" s="98"/>
      <c r="BE280" s="98"/>
      <c r="BF280" s="98"/>
      <c r="BG280" s="98"/>
      <c r="BH280" s="100">
        <v>-1073809.0</v>
      </c>
      <c r="BI280" s="100">
        <v>248486.0</v>
      </c>
      <c r="BJ280" s="97" t="s">
        <v>230</v>
      </c>
      <c r="BK280" s="97" t="s">
        <v>231</v>
      </c>
      <c r="BL280" s="97" t="s">
        <v>232</v>
      </c>
      <c r="BM280" s="97">
        <v>1.0</v>
      </c>
      <c r="BN280" s="97" t="s">
        <v>233</v>
      </c>
      <c r="BO280" s="97">
        <v>5.0</v>
      </c>
      <c r="BP280" s="98"/>
      <c r="BQ280" s="98"/>
      <c r="BR280" s="97" t="s">
        <v>234</v>
      </c>
      <c r="BS280" s="97">
        <v>2.0</v>
      </c>
      <c r="BT280" s="97" t="s">
        <v>1348</v>
      </c>
      <c r="BU280" s="97">
        <v>1.0</v>
      </c>
      <c r="BV280" s="97" t="s">
        <v>265</v>
      </c>
      <c r="BX280" s="97" t="s">
        <v>926</v>
      </c>
      <c r="BY280" s="99">
        <v>42456.0</v>
      </c>
      <c r="BZ280" s="98"/>
      <c r="CA280" s="98"/>
      <c r="CB280" s="97" t="s">
        <v>237</v>
      </c>
      <c r="CC280" s="97" t="s">
        <v>235</v>
      </c>
      <c r="CD280" s="98"/>
    </row>
    <row r="281" hidden="1">
      <c r="A281" s="96">
        <v>22911.0</v>
      </c>
      <c r="B281" s="97" t="s">
        <v>1464</v>
      </c>
      <c r="C281" s="97" t="s">
        <v>125</v>
      </c>
      <c r="D281" s="97">
        <v>25.0</v>
      </c>
      <c r="E281" s="97" t="s">
        <v>1061</v>
      </c>
      <c r="F281" s="97">
        <v>14.0</v>
      </c>
      <c r="G281" s="97" t="s">
        <v>1465</v>
      </c>
      <c r="H281" s="97">
        <v>41.0</v>
      </c>
      <c r="I281" s="97" t="s">
        <v>120</v>
      </c>
      <c r="J281" s="97">
        <v>6.0</v>
      </c>
      <c r="K281" s="97" t="s">
        <v>219</v>
      </c>
      <c r="L281" s="97" t="s">
        <v>220</v>
      </c>
      <c r="M281" s="97" t="s">
        <v>221</v>
      </c>
      <c r="N281" s="97">
        <v>1.0</v>
      </c>
      <c r="O281" s="97" t="s">
        <v>268</v>
      </c>
      <c r="P281" s="97" t="s">
        <v>269</v>
      </c>
      <c r="Q281" s="97" t="s">
        <v>235</v>
      </c>
      <c r="R281" s="97">
        <v>99.0</v>
      </c>
      <c r="S281" s="98"/>
      <c r="T281" s="98"/>
      <c r="U281" s="96">
        <v>1.0</v>
      </c>
      <c r="V281" s="96">
        <v>0.0</v>
      </c>
      <c r="W281" s="96">
        <v>1.0</v>
      </c>
      <c r="X281" s="96">
        <v>0.0</v>
      </c>
      <c r="Y281" s="96">
        <v>0.0</v>
      </c>
      <c r="Z281" s="96">
        <v>0.0</v>
      </c>
      <c r="AA281" s="97" t="s">
        <v>1465</v>
      </c>
      <c r="AB281" s="97">
        <v>5.0</v>
      </c>
      <c r="AC281" s="97" t="s">
        <v>243</v>
      </c>
      <c r="AD281" s="97" t="s">
        <v>466</v>
      </c>
      <c r="AE281" s="97" t="s">
        <v>290</v>
      </c>
      <c r="AF281" s="97" t="s">
        <v>291</v>
      </c>
      <c r="AG281" s="97">
        <v>25.0</v>
      </c>
      <c r="AH281" s="97" t="s">
        <v>354</v>
      </c>
      <c r="AI281" s="97" t="s">
        <v>1465</v>
      </c>
      <c r="AJ281" s="98"/>
      <c r="AK281" s="97" t="s">
        <v>291</v>
      </c>
      <c r="AL281" s="98"/>
      <c r="AM281" s="97" t="s">
        <v>291</v>
      </c>
      <c r="AN281" s="97" t="s">
        <v>1466</v>
      </c>
      <c r="AO281" s="97">
        <v>82820.0</v>
      </c>
      <c r="AP281" s="97" t="s">
        <v>248</v>
      </c>
      <c r="AQ281" s="97">
        <v>1.0</v>
      </c>
      <c r="AR281" s="98"/>
      <c r="AS281" s="98"/>
      <c r="AT281" s="98"/>
      <c r="AU281" s="98"/>
      <c r="AV281" s="97" t="s">
        <v>229</v>
      </c>
      <c r="AW281" s="98"/>
      <c r="AX281" s="99">
        <v>38473.0</v>
      </c>
      <c r="AY281" s="98"/>
      <c r="AZ281" s="98"/>
      <c r="BA281" s="98"/>
      <c r="BB281" s="98"/>
      <c r="BC281" s="98"/>
      <c r="BD281" s="98"/>
      <c r="BE281" s="98"/>
      <c r="BF281" s="98"/>
      <c r="BG281" s="98"/>
      <c r="BH281" s="100">
        <v>-1061524.0</v>
      </c>
      <c r="BI281" s="100">
        <v>230101.0</v>
      </c>
      <c r="BJ281" s="97" t="s">
        <v>230</v>
      </c>
      <c r="BK281" s="97" t="s">
        <v>231</v>
      </c>
      <c r="BL281" s="97" t="s">
        <v>232</v>
      </c>
      <c r="BM281" s="97">
        <v>1.0</v>
      </c>
      <c r="BN281" s="97" t="s">
        <v>233</v>
      </c>
      <c r="BO281" s="97">
        <v>5.0</v>
      </c>
      <c r="BP281" s="98"/>
      <c r="BQ281" s="98"/>
      <c r="BR281" s="97" t="s">
        <v>274</v>
      </c>
      <c r="BS281" s="97">
        <v>1.0</v>
      </c>
      <c r="BT281" s="97" t="s">
        <v>235</v>
      </c>
      <c r="BU281" s="97">
        <v>6.0</v>
      </c>
      <c r="BV281" s="97" t="s">
        <v>275</v>
      </c>
      <c r="BX281" s="97" t="s">
        <v>253</v>
      </c>
      <c r="BY281" s="99">
        <v>40714.0</v>
      </c>
      <c r="BZ281" s="98"/>
      <c r="CA281" s="98"/>
      <c r="CB281" s="97" t="s">
        <v>237</v>
      </c>
      <c r="CC281" s="97" t="s">
        <v>235</v>
      </c>
      <c r="CD281" s="98"/>
    </row>
    <row r="282" hidden="1">
      <c r="A282" s="96">
        <v>22912.0</v>
      </c>
      <c r="B282" s="97" t="s">
        <v>1467</v>
      </c>
      <c r="C282" s="97" t="s">
        <v>125</v>
      </c>
      <c r="D282" s="97">
        <v>25.0</v>
      </c>
      <c r="E282" s="97" t="s">
        <v>114</v>
      </c>
      <c r="F282" s="97">
        <v>6.0</v>
      </c>
      <c r="G282" s="97" t="s">
        <v>1468</v>
      </c>
      <c r="H282" s="97">
        <v>413.0</v>
      </c>
      <c r="I282" s="97" t="s">
        <v>389</v>
      </c>
      <c r="J282" s="97">
        <v>4.0</v>
      </c>
      <c r="K282" s="97" t="s">
        <v>219</v>
      </c>
      <c r="L282" s="97" t="s">
        <v>220</v>
      </c>
      <c r="M282" s="97" t="s">
        <v>221</v>
      </c>
      <c r="N282" s="97">
        <v>1.0</v>
      </c>
      <c r="O282" s="97" t="s">
        <v>268</v>
      </c>
      <c r="P282" s="97" t="s">
        <v>269</v>
      </c>
      <c r="Q282" s="97" t="s">
        <v>235</v>
      </c>
      <c r="R282" s="97">
        <v>99.0</v>
      </c>
      <c r="S282" s="98"/>
      <c r="T282" s="98"/>
      <c r="U282" s="96">
        <v>1.0</v>
      </c>
      <c r="V282" s="96">
        <v>0.0</v>
      </c>
      <c r="W282" s="96">
        <v>1.0</v>
      </c>
      <c r="X282" s="96">
        <v>0.0</v>
      </c>
      <c r="Y282" s="96">
        <v>0.0</v>
      </c>
      <c r="Z282" s="96">
        <v>0.0</v>
      </c>
      <c r="AA282" s="97" t="s">
        <v>1468</v>
      </c>
      <c r="AB282" s="97">
        <v>5.0</v>
      </c>
      <c r="AC282" s="97" t="s">
        <v>243</v>
      </c>
      <c r="AD282" s="97" t="s">
        <v>466</v>
      </c>
      <c r="AE282" s="97" t="s">
        <v>290</v>
      </c>
      <c r="AF282" s="97" t="s">
        <v>291</v>
      </c>
      <c r="AG282" s="97">
        <v>25.0</v>
      </c>
      <c r="AH282" s="97" t="s">
        <v>354</v>
      </c>
      <c r="AI282" s="97" t="s">
        <v>1468</v>
      </c>
      <c r="AJ282" s="98"/>
      <c r="AK282" s="97" t="s">
        <v>291</v>
      </c>
      <c r="AL282" s="98"/>
      <c r="AM282" s="97" t="s">
        <v>291</v>
      </c>
      <c r="AN282" s="97" t="s">
        <v>1469</v>
      </c>
      <c r="AO282" s="97">
        <v>80384.0</v>
      </c>
      <c r="AP282" s="97" t="s">
        <v>248</v>
      </c>
      <c r="AQ282" s="97">
        <v>1.0</v>
      </c>
      <c r="AR282" s="98"/>
      <c r="AS282" s="98"/>
      <c r="AT282" s="98"/>
      <c r="AU282" s="98"/>
      <c r="AV282" s="97" t="s">
        <v>229</v>
      </c>
      <c r="AW282" s="98"/>
      <c r="AX282" s="99">
        <v>38523.0</v>
      </c>
      <c r="AY282" s="98"/>
      <c r="AZ282" s="98"/>
      <c r="BA282" s="98"/>
      <c r="BB282" s="98"/>
      <c r="BC282" s="98"/>
      <c r="BD282" s="98"/>
      <c r="BE282" s="98"/>
      <c r="BF282" s="98"/>
      <c r="BG282" s="98"/>
      <c r="BH282" s="100">
        <v>-1072167.0</v>
      </c>
      <c r="BI282" s="100">
        <v>248573.0</v>
      </c>
      <c r="BJ282" s="97" t="s">
        <v>230</v>
      </c>
      <c r="BK282" s="97" t="s">
        <v>231</v>
      </c>
      <c r="BL282" s="97" t="s">
        <v>232</v>
      </c>
      <c r="BM282" s="97">
        <v>1.0</v>
      </c>
      <c r="BN282" s="97" t="s">
        <v>233</v>
      </c>
      <c r="BO282" s="97">
        <v>5.0</v>
      </c>
      <c r="BP282" s="98"/>
      <c r="BQ282" s="98"/>
      <c r="BR282" s="97" t="s">
        <v>274</v>
      </c>
      <c r="BS282" s="97">
        <v>1.0</v>
      </c>
      <c r="BT282" s="97" t="s">
        <v>235</v>
      </c>
      <c r="BU282" s="97">
        <v>6.0</v>
      </c>
      <c r="BV282" s="97" t="s">
        <v>299</v>
      </c>
      <c r="BX282" s="97" t="s">
        <v>253</v>
      </c>
      <c r="BY282" s="99">
        <v>41736.0</v>
      </c>
      <c r="BZ282" s="98"/>
      <c r="CA282" s="98"/>
      <c r="CB282" s="97" t="s">
        <v>237</v>
      </c>
      <c r="CC282" s="97" t="s">
        <v>235</v>
      </c>
      <c r="CD282" s="98"/>
    </row>
    <row r="283" hidden="1">
      <c r="A283" s="96">
        <v>22913.0</v>
      </c>
      <c r="B283" s="97" t="s">
        <v>1470</v>
      </c>
      <c r="C283" s="97" t="s">
        <v>125</v>
      </c>
      <c r="D283" s="97">
        <v>25.0</v>
      </c>
      <c r="E283" s="97" t="s">
        <v>125</v>
      </c>
      <c r="F283" s="97">
        <v>17.0</v>
      </c>
      <c r="G283" s="97" t="s">
        <v>1327</v>
      </c>
      <c r="H283" s="97">
        <v>270.0</v>
      </c>
      <c r="I283" s="97" t="s">
        <v>119</v>
      </c>
      <c r="J283" s="97">
        <v>2.0</v>
      </c>
      <c r="K283" s="97" t="s">
        <v>219</v>
      </c>
      <c r="L283" s="97" t="s">
        <v>220</v>
      </c>
      <c r="M283" s="97" t="s">
        <v>221</v>
      </c>
      <c r="N283" s="97">
        <v>1.0</v>
      </c>
      <c r="O283" s="97" t="s">
        <v>268</v>
      </c>
      <c r="P283" s="97" t="s">
        <v>269</v>
      </c>
      <c r="Q283" s="97" t="s">
        <v>235</v>
      </c>
      <c r="R283" s="97">
        <v>99.0</v>
      </c>
      <c r="S283" s="98"/>
      <c r="T283" s="98"/>
      <c r="U283" s="96">
        <v>0.0</v>
      </c>
      <c r="V283" s="96">
        <v>0.0</v>
      </c>
      <c r="W283" s="96">
        <v>0.0</v>
      </c>
      <c r="X283" s="96">
        <v>0.0</v>
      </c>
      <c r="Y283" s="96">
        <v>0.0</v>
      </c>
      <c r="Z283" s="96">
        <v>0.0</v>
      </c>
      <c r="AA283" s="97" t="s">
        <v>1471</v>
      </c>
      <c r="AC283" s="98"/>
      <c r="AD283" s="97" t="s">
        <v>1472</v>
      </c>
      <c r="AE283" s="97" t="s">
        <v>1473</v>
      </c>
      <c r="AF283" s="98"/>
      <c r="AG283" s="98"/>
      <c r="AH283" s="98"/>
      <c r="AI283" s="98"/>
      <c r="AJ283" s="98"/>
      <c r="AK283" s="98"/>
      <c r="AL283" s="98"/>
      <c r="AM283" s="98"/>
      <c r="AN283" s="97" t="s">
        <v>1474</v>
      </c>
      <c r="AO283" s="97">
        <v>81985.0</v>
      </c>
      <c r="AP283" s="97" t="s">
        <v>228</v>
      </c>
      <c r="AQ283" s="97">
        <v>3.0</v>
      </c>
      <c r="AR283" s="98"/>
      <c r="AS283" s="98"/>
      <c r="AT283" s="98"/>
      <c r="AU283" s="98"/>
      <c r="AV283" s="97" t="s">
        <v>229</v>
      </c>
      <c r="AW283" s="98"/>
      <c r="AX283" s="98"/>
      <c r="AY283" s="98"/>
      <c r="AZ283" s="98"/>
      <c r="BA283" s="98"/>
      <c r="BB283" s="98"/>
      <c r="BC283" s="98"/>
      <c r="BD283" s="98"/>
      <c r="BE283" s="98"/>
      <c r="BF283" s="98"/>
      <c r="BG283" s="98"/>
      <c r="BH283" s="100">
        <v>-108612.0</v>
      </c>
      <c r="BI283" s="100">
        <v>257116.0</v>
      </c>
      <c r="BJ283" s="97" t="s">
        <v>230</v>
      </c>
      <c r="BK283" s="97" t="s">
        <v>231</v>
      </c>
      <c r="BL283" s="97" t="s">
        <v>232</v>
      </c>
      <c r="BM283" s="97">
        <v>1.0</v>
      </c>
      <c r="BN283" s="97" t="s">
        <v>233</v>
      </c>
      <c r="BO283" s="97">
        <v>5.0</v>
      </c>
      <c r="BP283" s="98"/>
      <c r="BQ283" s="98"/>
      <c r="BR283" s="97" t="s">
        <v>274</v>
      </c>
      <c r="BS283" s="97">
        <v>1.0</v>
      </c>
      <c r="BT283" s="97" t="s">
        <v>235</v>
      </c>
      <c r="BU283" s="97">
        <v>6.0</v>
      </c>
      <c r="BV283" s="98"/>
      <c r="BW283" s="98"/>
      <c r="BX283" s="97" t="s">
        <v>236</v>
      </c>
      <c r="BY283" s="99">
        <v>38841.0</v>
      </c>
      <c r="BZ283" s="98"/>
      <c r="CA283" s="98"/>
      <c r="CB283" s="97" t="s">
        <v>237</v>
      </c>
      <c r="CC283" s="97" t="s">
        <v>235</v>
      </c>
      <c r="CD283" s="98"/>
    </row>
    <row r="284" hidden="1">
      <c r="A284" s="96">
        <v>22914.0</v>
      </c>
      <c r="B284" s="97" t="s">
        <v>1475</v>
      </c>
      <c r="C284" s="97" t="s">
        <v>125</v>
      </c>
      <c r="D284" s="97">
        <v>25.0</v>
      </c>
      <c r="E284" s="97" t="s">
        <v>125</v>
      </c>
      <c r="F284" s="97">
        <v>17.0</v>
      </c>
      <c r="G284" s="97" t="s">
        <v>1322</v>
      </c>
      <c r="H284" s="97">
        <v>244.0</v>
      </c>
      <c r="I284" s="97" t="s">
        <v>119</v>
      </c>
      <c r="J284" s="97">
        <v>2.0</v>
      </c>
      <c r="K284" s="97" t="s">
        <v>219</v>
      </c>
      <c r="L284" s="97" t="s">
        <v>220</v>
      </c>
      <c r="M284" s="97" t="s">
        <v>221</v>
      </c>
      <c r="N284" s="97">
        <v>1.0</v>
      </c>
      <c r="O284" s="97" t="s">
        <v>268</v>
      </c>
      <c r="P284" s="97" t="s">
        <v>269</v>
      </c>
      <c r="Q284" s="97" t="s">
        <v>235</v>
      </c>
      <c r="R284" s="97">
        <v>99.0</v>
      </c>
      <c r="S284" s="98"/>
      <c r="T284" s="98"/>
      <c r="U284" s="96">
        <v>0.0</v>
      </c>
      <c r="V284" s="96">
        <v>0.0</v>
      </c>
      <c r="W284" s="96">
        <v>0.0</v>
      </c>
      <c r="X284" s="96">
        <v>0.0</v>
      </c>
      <c r="Y284" s="96">
        <v>0.0</v>
      </c>
      <c r="Z284" s="96">
        <v>0.0</v>
      </c>
      <c r="AA284" s="97" t="s">
        <v>1323</v>
      </c>
      <c r="AC284" s="98"/>
      <c r="AD284" s="97" t="s">
        <v>1324</v>
      </c>
      <c r="AF284" s="98"/>
      <c r="AG284" s="98"/>
      <c r="AH284" s="98"/>
      <c r="AI284" s="98"/>
      <c r="AJ284" s="98"/>
      <c r="AK284" s="98"/>
      <c r="AL284" s="98"/>
      <c r="AM284" s="98"/>
      <c r="AN284" s="97" t="s">
        <v>1325</v>
      </c>
      <c r="AO284" s="97">
        <v>81985.0</v>
      </c>
      <c r="AP284" s="97" t="s">
        <v>228</v>
      </c>
      <c r="AQ284" s="97">
        <v>3.0</v>
      </c>
      <c r="AR284" s="98"/>
      <c r="AS284" s="98"/>
      <c r="AT284" s="98"/>
      <c r="AU284" s="98"/>
      <c r="AV284" s="97" t="s">
        <v>229</v>
      </c>
      <c r="AW284" s="98"/>
      <c r="AX284" s="98"/>
      <c r="AY284" s="98"/>
      <c r="AZ284" s="98"/>
      <c r="BA284" s="98"/>
      <c r="BB284" s="98"/>
      <c r="BC284" s="98"/>
      <c r="BD284" s="98"/>
      <c r="BE284" s="98"/>
      <c r="BF284" s="98"/>
      <c r="BG284" s="98"/>
      <c r="BH284" s="100">
        <v>-108677.0</v>
      </c>
      <c r="BI284" s="100">
        <v>257021.0</v>
      </c>
      <c r="BJ284" s="97" t="s">
        <v>230</v>
      </c>
      <c r="BK284" s="97" t="s">
        <v>231</v>
      </c>
      <c r="BL284" s="97" t="s">
        <v>232</v>
      </c>
      <c r="BM284" s="97">
        <v>1.0</v>
      </c>
      <c r="BN284" s="97" t="s">
        <v>233</v>
      </c>
      <c r="BO284" s="97">
        <v>5.0</v>
      </c>
      <c r="BP284" s="98"/>
      <c r="BQ284" s="98"/>
      <c r="BR284" s="97" t="s">
        <v>274</v>
      </c>
      <c r="BS284" s="97">
        <v>1.0</v>
      </c>
      <c r="BT284" s="97" t="s">
        <v>235</v>
      </c>
      <c r="BU284" s="97">
        <v>6.0</v>
      </c>
      <c r="BV284" s="98"/>
      <c r="BW284" s="98"/>
      <c r="BX284" s="97" t="s">
        <v>236</v>
      </c>
      <c r="BY284" s="99">
        <v>38841.0</v>
      </c>
      <c r="BZ284" s="98"/>
      <c r="CA284" s="98"/>
      <c r="CB284" s="97" t="s">
        <v>237</v>
      </c>
      <c r="CC284" s="97" t="s">
        <v>235</v>
      </c>
      <c r="CD284" s="98"/>
    </row>
    <row r="285" hidden="1">
      <c r="A285" s="96">
        <v>22915.0</v>
      </c>
      <c r="B285" s="97" t="s">
        <v>1476</v>
      </c>
      <c r="C285" s="97" t="s">
        <v>125</v>
      </c>
      <c r="D285" s="97">
        <v>25.0</v>
      </c>
      <c r="E285" s="97" t="s">
        <v>114</v>
      </c>
      <c r="F285" s="97">
        <v>6.0</v>
      </c>
      <c r="G285" s="97" t="s">
        <v>528</v>
      </c>
      <c r="H285" s="97">
        <v>1.0</v>
      </c>
      <c r="I285" s="97" t="s">
        <v>389</v>
      </c>
      <c r="J285" s="97">
        <v>4.0</v>
      </c>
      <c r="K285" s="97" t="s">
        <v>219</v>
      </c>
      <c r="L285" s="97" t="s">
        <v>220</v>
      </c>
      <c r="M285" s="97" t="s">
        <v>221</v>
      </c>
      <c r="N285" s="97">
        <v>1.0</v>
      </c>
      <c r="O285" s="97" t="s">
        <v>399</v>
      </c>
      <c r="P285" s="97" t="s">
        <v>400</v>
      </c>
      <c r="Q285" s="97" t="s">
        <v>235</v>
      </c>
      <c r="R285" s="97">
        <v>99.0</v>
      </c>
      <c r="S285" s="98"/>
      <c r="T285" s="98"/>
      <c r="U285" s="96">
        <v>0.0</v>
      </c>
      <c r="V285" s="96">
        <v>0.0</v>
      </c>
      <c r="W285" s="96">
        <v>0.0</v>
      </c>
      <c r="X285" s="96">
        <v>0.0</v>
      </c>
      <c r="Y285" s="96">
        <v>0.0</v>
      </c>
      <c r="Z285" s="96">
        <v>0.0</v>
      </c>
      <c r="AA285" s="97" t="s">
        <v>1477</v>
      </c>
      <c r="AC285" s="98"/>
      <c r="AD285" s="97" t="s">
        <v>1478</v>
      </c>
      <c r="AE285" s="97" t="s">
        <v>1479</v>
      </c>
      <c r="AF285" s="98"/>
      <c r="AG285" s="98"/>
      <c r="AH285" s="98"/>
      <c r="AI285" s="98"/>
      <c r="AJ285" s="98"/>
      <c r="AK285" s="98"/>
      <c r="AL285" s="98"/>
      <c r="AM285" s="98"/>
      <c r="AN285" s="97" t="s">
        <v>1480</v>
      </c>
      <c r="AO285" s="97">
        <v>80227.0</v>
      </c>
      <c r="AP285" s="97" t="s">
        <v>248</v>
      </c>
      <c r="AQ285" s="97">
        <v>1.0</v>
      </c>
      <c r="AR285" s="98"/>
      <c r="AS285" s="98"/>
      <c r="AT285" s="98"/>
      <c r="AU285" s="98"/>
      <c r="AV285" s="97" t="s">
        <v>229</v>
      </c>
      <c r="AW285" s="98"/>
      <c r="AX285" s="98"/>
      <c r="AY285" s="97" t="s">
        <v>405</v>
      </c>
      <c r="AZ285" s="97" t="s">
        <v>405</v>
      </c>
      <c r="BA285" s="97" t="s">
        <v>405</v>
      </c>
      <c r="BB285" s="97" t="s">
        <v>235</v>
      </c>
      <c r="BC285" s="97">
        <v>99.0</v>
      </c>
      <c r="BD285" s="97" t="s">
        <v>235</v>
      </c>
      <c r="BE285" s="97">
        <v>99.0</v>
      </c>
      <c r="BF285" s="97" t="s">
        <v>235</v>
      </c>
      <c r="BG285" s="97">
        <v>99.0</v>
      </c>
      <c r="BH285" s="100">
        <v>-107386.0</v>
      </c>
      <c r="BI285" s="100">
        <v>247839.0</v>
      </c>
      <c r="BJ285" s="97" t="s">
        <v>230</v>
      </c>
      <c r="BK285" s="97" t="s">
        <v>231</v>
      </c>
      <c r="BL285" s="97" t="s">
        <v>232</v>
      </c>
      <c r="BM285" s="97">
        <v>1.0</v>
      </c>
      <c r="BN285" s="97" t="s">
        <v>233</v>
      </c>
      <c r="BO285" s="97">
        <v>5.0</v>
      </c>
      <c r="BP285" s="98"/>
      <c r="BQ285" s="98"/>
      <c r="BR285" s="97" t="s">
        <v>234</v>
      </c>
      <c r="BS285" s="97">
        <v>2.0</v>
      </c>
      <c r="BT285" s="97" t="s">
        <v>235</v>
      </c>
      <c r="BU285" s="97">
        <v>6.0</v>
      </c>
      <c r="BV285" s="98"/>
      <c r="BW285" s="98"/>
      <c r="BX285" s="97" t="s">
        <v>253</v>
      </c>
      <c r="BY285" s="99">
        <v>40742.0</v>
      </c>
      <c r="BZ285" s="98"/>
      <c r="CA285" s="98"/>
      <c r="CB285" s="97" t="s">
        <v>237</v>
      </c>
      <c r="CC285" s="97" t="s">
        <v>235</v>
      </c>
      <c r="CD285" s="98"/>
    </row>
    <row r="286" hidden="1">
      <c r="A286" s="96">
        <v>22916.0</v>
      </c>
      <c r="B286" s="97" t="s">
        <v>1481</v>
      </c>
      <c r="C286" s="97" t="s">
        <v>125</v>
      </c>
      <c r="D286" s="97">
        <v>25.0</v>
      </c>
      <c r="E286" s="97" t="s">
        <v>110</v>
      </c>
      <c r="F286" s="97">
        <v>7.0</v>
      </c>
      <c r="G286" s="97" t="s">
        <v>110</v>
      </c>
      <c r="H286" s="97">
        <v>1.0</v>
      </c>
      <c r="I286" s="97" t="s">
        <v>218</v>
      </c>
      <c r="J286" s="97">
        <v>1.0</v>
      </c>
      <c r="K286" s="97" t="s">
        <v>219</v>
      </c>
      <c r="L286" s="97" t="s">
        <v>220</v>
      </c>
      <c r="M286" s="97" t="s">
        <v>760</v>
      </c>
      <c r="N286" s="97">
        <v>3.0</v>
      </c>
      <c r="O286" s="97" t="s">
        <v>1482</v>
      </c>
      <c r="P286" s="97" t="s">
        <v>1483</v>
      </c>
      <c r="Q286" s="97" t="s">
        <v>235</v>
      </c>
      <c r="R286" s="97">
        <v>99.0</v>
      </c>
      <c r="S286" s="98"/>
      <c r="T286" s="98"/>
      <c r="U286" s="96">
        <v>0.0</v>
      </c>
      <c r="V286" s="96">
        <v>0.0</v>
      </c>
      <c r="W286" s="96">
        <v>0.0</v>
      </c>
      <c r="X286" s="96">
        <v>0.0</v>
      </c>
      <c r="Y286" s="96">
        <v>0.0</v>
      </c>
      <c r="Z286" s="96">
        <v>0.0</v>
      </c>
      <c r="AA286" s="97" t="s">
        <v>1484</v>
      </c>
      <c r="AC286" s="98"/>
      <c r="AD286" s="97" t="s">
        <v>1485</v>
      </c>
      <c r="AE286" s="97">
        <v>1.0</v>
      </c>
      <c r="AF286" s="98"/>
      <c r="AG286" s="98"/>
      <c r="AH286" s="98"/>
      <c r="AI286" s="97" t="s">
        <v>362</v>
      </c>
      <c r="AJ286" s="98"/>
      <c r="AK286" s="98"/>
      <c r="AL286" s="98"/>
      <c r="AM286" s="98"/>
      <c r="AN286" s="97" t="s">
        <v>1486</v>
      </c>
      <c r="AO286" s="97">
        <v>81700.0</v>
      </c>
      <c r="AP286" s="97" t="s">
        <v>248</v>
      </c>
      <c r="AQ286" s="97">
        <v>1.0</v>
      </c>
      <c r="AR286" s="98"/>
      <c r="AS286" s="98"/>
      <c r="AT286" s="98"/>
      <c r="AU286" s="98"/>
      <c r="AV286" s="97" t="s">
        <v>229</v>
      </c>
      <c r="AW286" s="98"/>
      <c r="AX286" s="99">
        <v>36819.0</v>
      </c>
      <c r="AY286" s="98"/>
      <c r="AZ286" s="98"/>
      <c r="BA286" s="98"/>
      <c r="BB286" s="98"/>
      <c r="BC286" s="98"/>
      <c r="BD286" s="98"/>
      <c r="BE286" s="98"/>
      <c r="BF286" s="98"/>
      <c r="BG286" s="98"/>
      <c r="BH286" s="100">
        <v>-108325.0</v>
      </c>
      <c r="BI286" s="100">
        <v>267115.0</v>
      </c>
      <c r="BJ286" s="97" t="s">
        <v>230</v>
      </c>
      <c r="BK286" s="97" t="s">
        <v>231</v>
      </c>
      <c r="BL286" s="97" t="s">
        <v>768</v>
      </c>
      <c r="BM286" s="97">
        <v>6.0</v>
      </c>
      <c r="BN286" s="97" t="s">
        <v>233</v>
      </c>
      <c r="BO286" s="97">
        <v>5.0</v>
      </c>
      <c r="BP286" s="98"/>
      <c r="BQ286" s="98"/>
      <c r="BR286" s="97" t="s">
        <v>234</v>
      </c>
      <c r="BS286" s="97">
        <v>2.0</v>
      </c>
      <c r="BT286" s="97" t="s">
        <v>235</v>
      </c>
      <c r="BU286" s="97">
        <v>6.0</v>
      </c>
      <c r="BV286" s="98"/>
      <c r="BW286" s="98"/>
      <c r="BX286" s="97" t="s">
        <v>253</v>
      </c>
      <c r="BY286" s="99">
        <v>40714.0</v>
      </c>
      <c r="BZ286" s="98"/>
      <c r="CA286" s="98"/>
      <c r="CB286" s="97" t="s">
        <v>237</v>
      </c>
      <c r="CC286" s="97" t="s">
        <v>235</v>
      </c>
      <c r="CD286" s="98"/>
    </row>
    <row r="287" hidden="1">
      <c r="A287" s="96">
        <v>22917.0</v>
      </c>
      <c r="B287" s="97" t="s">
        <v>1487</v>
      </c>
      <c r="C287" s="97" t="s">
        <v>125</v>
      </c>
      <c r="D287" s="97">
        <v>25.0</v>
      </c>
      <c r="E287" s="97" t="s">
        <v>106</v>
      </c>
      <c r="F287" s="97">
        <v>1.0</v>
      </c>
      <c r="G287" s="97" t="s">
        <v>218</v>
      </c>
      <c r="H287" s="97">
        <v>1.0</v>
      </c>
      <c r="I287" s="97" t="s">
        <v>218</v>
      </c>
      <c r="J287" s="97">
        <v>1.0</v>
      </c>
      <c r="K287" s="97" t="s">
        <v>219</v>
      </c>
      <c r="L287" s="97" t="s">
        <v>220</v>
      </c>
      <c r="M287" s="97" t="s">
        <v>760</v>
      </c>
      <c r="N287" s="97">
        <v>3.0</v>
      </c>
      <c r="O287" s="97" t="s">
        <v>761</v>
      </c>
      <c r="P287" s="97" t="s">
        <v>762</v>
      </c>
      <c r="Q287" s="97" t="s">
        <v>763</v>
      </c>
      <c r="R287" s="97" t="s">
        <v>764</v>
      </c>
      <c r="S287" s="98"/>
      <c r="T287" s="98"/>
      <c r="U287" s="96">
        <v>0.0</v>
      </c>
      <c r="V287" s="96">
        <v>0.0</v>
      </c>
      <c r="W287" s="96">
        <v>0.0</v>
      </c>
      <c r="X287" s="96">
        <v>0.0</v>
      </c>
      <c r="Y287" s="96">
        <v>0.0</v>
      </c>
      <c r="Z287" s="96">
        <v>0.0</v>
      </c>
      <c r="AA287" s="97" t="s">
        <v>1488</v>
      </c>
      <c r="AC287" s="98"/>
      <c r="AD287" s="97" t="s">
        <v>1489</v>
      </c>
      <c r="AG287" s="98"/>
      <c r="AH287" s="98"/>
      <c r="AI287" s="97" t="s">
        <v>1490</v>
      </c>
      <c r="AJ287" s="98"/>
      <c r="AK287" s="98"/>
      <c r="AL287" s="98"/>
      <c r="AM287" s="98"/>
      <c r="AN287" s="97" t="s">
        <v>1491</v>
      </c>
      <c r="AO287" s="97">
        <v>81200.0</v>
      </c>
      <c r="AP287" s="97" t="s">
        <v>248</v>
      </c>
      <c r="AQ287" s="97">
        <v>1.0</v>
      </c>
      <c r="AR287" s="98"/>
      <c r="AS287" s="98"/>
      <c r="AT287" s="98"/>
      <c r="AU287" s="98"/>
      <c r="AV287" s="97" t="s">
        <v>229</v>
      </c>
      <c r="AW287" s="98"/>
      <c r="AX287" s="99">
        <v>20955.0</v>
      </c>
      <c r="AY287" s="98"/>
      <c r="AZ287" s="98"/>
      <c r="BA287" s="98"/>
      <c r="BB287" s="98"/>
      <c r="BC287" s="98"/>
      <c r="BD287" s="98"/>
      <c r="BE287" s="98"/>
      <c r="BF287" s="98"/>
      <c r="BG287" s="98"/>
      <c r="BH287" s="100">
        <v>-108992.0</v>
      </c>
      <c r="BI287" s="100">
        <v>257787.0</v>
      </c>
      <c r="BJ287" s="97" t="s">
        <v>230</v>
      </c>
      <c r="BK287" s="97" t="s">
        <v>231</v>
      </c>
      <c r="BL287" s="97" t="s">
        <v>768</v>
      </c>
      <c r="BM287" s="97">
        <v>6.0</v>
      </c>
      <c r="BN287" s="97" t="s">
        <v>233</v>
      </c>
      <c r="BO287" s="97">
        <v>5.0</v>
      </c>
      <c r="BP287" s="98"/>
      <c r="BQ287" s="98"/>
      <c r="BR287" s="97" t="s">
        <v>234</v>
      </c>
      <c r="BS287" s="97">
        <v>2.0</v>
      </c>
      <c r="BT287" s="97" t="s">
        <v>235</v>
      </c>
      <c r="BU287" s="97">
        <v>6.0</v>
      </c>
      <c r="BV287" s="98"/>
      <c r="BW287" s="98"/>
      <c r="BX287" s="97" t="s">
        <v>253</v>
      </c>
      <c r="BY287" s="99">
        <v>41401.0</v>
      </c>
      <c r="BZ287" s="98"/>
      <c r="CA287" s="98"/>
      <c r="CB287" s="97" t="s">
        <v>237</v>
      </c>
      <c r="CC287" s="97" t="s">
        <v>235</v>
      </c>
      <c r="CD287" s="98"/>
    </row>
    <row r="288" hidden="1">
      <c r="A288" s="96">
        <v>22918.0</v>
      </c>
      <c r="B288" s="97" t="s">
        <v>1492</v>
      </c>
      <c r="C288" s="97" t="s">
        <v>125</v>
      </c>
      <c r="D288" s="97">
        <v>25.0</v>
      </c>
      <c r="E288" s="97" t="s">
        <v>125</v>
      </c>
      <c r="F288" s="97">
        <v>17.0</v>
      </c>
      <c r="G288" s="97" t="s">
        <v>1165</v>
      </c>
      <c r="H288" s="97">
        <v>1.0</v>
      </c>
      <c r="I288" s="97" t="s">
        <v>119</v>
      </c>
      <c r="J288" s="97">
        <v>2.0</v>
      </c>
      <c r="K288" s="97" t="s">
        <v>219</v>
      </c>
      <c r="L288" s="97" t="s">
        <v>220</v>
      </c>
      <c r="M288" s="97" t="s">
        <v>760</v>
      </c>
      <c r="N288" s="97">
        <v>3.0</v>
      </c>
      <c r="O288" s="97" t="s">
        <v>1482</v>
      </c>
      <c r="P288" s="97" t="s">
        <v>1483</v>
      </c>
      <c r="Q288" s="97" t="s">
        <v>235</v>
      </c>
      <c r="R288" s="97">
        <v>99.0</v>
      </c>
      <c r="S288" s="98"/>
      <c r="T288" s="98"/>
      <c r="U288" s="96">
        <v>0.0</v>
      </c>
      <c r="V288" s="96">
        <v>0.0</v>
      </c>
      <c r="W288" s="96">
        <v>0.0</v>
      </c>
      <c r="X288" s="96">
        <v>0.0</v>
      </c>
      <c r="Y288" s="96">
        <v>0.0</v>
      </c>
      <c r="Z288" s="96">
        <v>0.0</v>
      </c>
      <c r="AA288" s="97" t="s">
        <v>1493</v>
      </c>
      <c r="AC288" s="98"/>
      <c r="AD288" s="97" t="s">
        <v>1109</v>
      </c>
      <c r="AE288" s="97" t="s">
        <v>343</v>
      </c>
      <c r="AF288" s="98"/>
      <c r="AG288" s="98"/>
      <c r="AH288" s="98"/>
      <c r="AI288" s="98"/>
      <c r="AJ288" s="98"/>
      <c r="AK288" s="98"/>
      <c r="AL288" s="98"/>
      <c r="AM288" s="98"/>
      <c r="AN288" s="97" t="s">
        <v>1494</v>
      </c>
      <c r="AO288" s="97">
        <v>81900.0</v>
      </c>
      <c r="AP288" s="97" t="s">
        <v>248</v>
      </c>
      <c r="AQ288" s="97">
        <v>1.0</v>
      </c>
      <c r="AR288" s="98"/>
      <c r="AS288" s="98"/>
      <c r="AT288" s="98"/>
      <c r="AU288" s="98"/>
      <c r="AV288" s="97" t="s">
        <v>229</v>
      </c>
      <c r="AW288" s="98"/>
      <c r="AX288" s="99">
        <v>36739.0</v>
      </c>
      <c r="AY288" s="98"/>
      <c r="AZ288" s="98"/>
      <c r="BA288" s="98"/>
      <c r="BB288" s="98"/>
      <c r="BC288" s="98"/>
      <c r="BD288" s="98"/>
      <c r="BE288" s="98"/>
      <c r="BF288" s="98"/>
      <c r="BG288" s="98"/>
      <c r="BH288" s="100">
        <v>-108225.0</v>
      </c>
      <c r="BI288" s="100">
        <v>258201.0</v>
      </c>
      <c r="BJ288" s="97" t="s">
        <v>230</v>
      </c>
      <c r="BK288" s="97" t="s">
        <v>231</v>
      </c>
      <c r="BL288" s="97" t="s">
        <v>768</v>
      </c>
      <c r="BM288" s="97">
        <v>6.0</v>
      </c>
      <c r="BN288" s="97" t="s">
        <v>233</v>
      </c>
      <c r="BO288" s="97">
        <v>5.0</v>
      </c>
      <c r="BP288" s="98"/>
      <c r="BQ288" s="98"/>
      <c r="BR288" s="97" t="s">
        <v>234</v>
      </c>
      <c r="BS288" s="97">
        <v>2.0</v>
      </c>
      <c r="BT288" s="97" t="s">
        <v>235</v>
      </c>
      <c r="BU288" s="97">
        <v>6.0</v>
      </c>
      <c r="BV288" s="98"/>
      <c r="BW288" s="98"/>
      <c r="BX288" s="97" t="s">
        <v>926</v>
      </c>
      <c r="BY288" s="99">
        <v>38847.0</v>
      </c>
      <c r="BZ288" s="98"/>
      <c r="CA288" s="98"/>
      <c r="CB288" s="97" t="s">
        <v>237</v>
      </c>
      <c r="CC288" s="97" t="s">
        <v>235</v>
      </c>
      <c r="CD288" s="98"/>
    </row>
    <row r="289" hidden="1">
      <c r="A289" s="96">
        <v>22919.0</v>
      </c>
      <c r="B289" s="97" t="s">
        <v>1495</v>
      </c>
      <c r="C289" s="97" t="s">
        <v>125</v>
      </c>
      <c r="D289" s="97">
        <v>25.0</v>
      </c>
      <c r="E289" s="97" t="s">
        <v>125</v>
      </c>
      <c r="F289" s="97">
        <v>17.0</v>
      </c>
      <c r="G289" s="97" t="s">
        <v>1165</v>
      </c>
      <c r="H289" s="97">
        <v>1.0</v>
      </c>
      <c r="I289" s="97" t="s">
        <v>119</v>
      </c>
      <c r="J289" s="97">
        <v>2.0</v>
      </c>
      <c r="K289" s="97" t="s">
        <v>219</v>
      </c>
      <c r="L289" s="97" t="s">
        <v>220</v>
      </c>
      <c r="M289" s="97" t="s">
        <v>760</v>
      </c>
      <c r="N289" s="97">
        <v>3.0</v>
      </c>
      <c r="O289" s="97" t="s">
        <v>761</v>
      </c>
      <c r="P289" s="97" t="s">
        <v>762</v>
      </c>
      <c r="Q289" s="97" t="s">
        <v>763</v>
      </c>
      <c r="R289" s="97" t="s">
        <v>764</v>
      </c>
      <c r="S289" s="98"/>
      <c r="T289" s="98"/>
      <c r="U289" s="96">
        <v>0.0</v>
      </c>
      <c r="V289" s="96">
        <v>0.0</v>
      </c>
      <c r="W289" s="96">
        <v>0.0</v>
      </c>
      <c r="X289" s="96">
        <v>0.0</v>
      </c>
      <c r="Y289" s="96">
        <v>0.0</v>
      </c>
      <c r="Z289" s="96">
        <v>0.0</v>
      </c>
      <c r="AA289" s="97" t="s">
        <v>763</v>
      </c>
      <c r="AC289" s="98"/>
      <c r="AD289" s="97" t="s">
        <v>1496</v>
      </c>
      <c r="AF289" s="98"/>
      <c r="AG289" s="98"/>
      <c r="AH289" s="98"/>
      <c r="AI289" s="97" t="s">
        <v>362</v>
      </c>
      <c r="AJ289" s="98"/>
      <c r="AK289" s="98"/>
      <c r="AL289" s="98"/>
      <c r="AM289" s="98"/>
      <c r="AN289" s="97" t="s">
        <v>1497</v>
      </c>
      <c r="AO289" s="97">
        <v>81900.0</v>
      </c>
      <c r="AP289" s="97" t="s">
        <v>248</v>
      </c>
      <c r="AQ289" s="97">
        <v>1.0</v>
      </c>
      <c r="AR289" s="98"/>
      <c r="AS289" s="98"/>
      <c r="AT289" s="98"/>
      <c r="AU289" s="98"/>
      <c r="AV289" s="97" t="s">
        <v>229</v>
      </c>
      <c r="AW289" s="98"/>
      <c r="AX289" s="99">
        <v>21245.0</v>
      </c>
      <c r="AY289" s="98"/>
      <c r="AZ289" s="98"/>
      <c r="BA289" s="98"/>
      <c r="BB289" s="98"/>
      <c r="BC289" s="98"/>
      <c r="BD289" s="98"/>
      <c r="BE289" s="98"/>
      <c r="BF289" s="98"/>
      <c r="BG289" s="98"/>
      <c r="BH289" s="100">
        <v>-108221.0</v>
      </c>
      <c r="BI289" s="100">
        <v>258243.0</v>
      </c>
      <c r="BJ289" s="97" t="s">
        <v>230</v>
      </c>
      <c r="BK289" s="97" t="s">
        <v>231</v>
      </c>
      <c r="BL289" s="97" t="s">
        <v>768</v>
      </c>
      <c r="BM289" s="97">
        <v>6.0</v>
      </c>
      <c r="BN289" s="97" t="s">
        <v>233</v>
      </c>
      <c r="BO289" s="97">
        <v>5.0</v>
      </c>
      <c r="BP289" s="98"/>
      <c r="BQ289" s="98"/>
      <c r="BR289" s="97" t="s">
        <v>234</v>
      </c>
      <c r="BS289" s="97">
        <v>2.0</v>
      </c>
      <c r="BT289" s="97" t="s">
        <v>235</v>
      </c>
      <c r="BU289" s="97">
        <v>6.0</v>
      </c>
      <c r="BV289" s="98"/>
      <c r="BW289" s="98"/>
      <c r="BX289" s="97" t="s">
        <v>253</v>
      </c>
      <c r="BY289" s="99">
        <v>40700.0</v>
      </c>
      <c r="BZ289" s="98"/>
      <c r="CA289" s="98"/>
      <c r="CB289" s="97" t="s">
        <v>237</v>
      </c>
      <c r="CC289" s="97" t="s">
        <v>235</v>
      </c>
      <c r="CD289" s="98"/>
    </row>
    <row r="290" hidden="1">
      <c r="A290" s="96">
        <v>22920.0</v>
      </c>
      <c r="B290" s="97" t="s">
        <v>1498</v>
      </c>
      <c r="C290" s="97" t="s">
        <v>125</v>
      </c>
      <c r="D290" s="97">
        <v>25.0</v>
      </c>
      <c r="E290" s="97" t="s">
        <v>125</v>
      </c>
      <c r="F290" s="97">
        <v>17.0</v>
      </c>
      <c r="G290" s="97" t="s">
        <v>1165</v>
      </c>
      <c r="H290" s="97">
        <v>1.0</v>
      </c>
      <c r="I290" s="97" t="s">
        <v>119</v>
      </c>
      <c r="J290" s="97">
        <v>2.0</v>
      </c>
      <c r="K290" s="97" t="s">
        <v>219</v>
      </c>
      <c r="L290" s="97" t="s">
        <v>220</v>
      </c>
      <c r="M290" s="97" t="s">
        <v>760</v>
      </c>
      <c r="N290" s="97">
        <v>3.0</v>
      </c>
      <c r="O290" s="97" t="s">
        <v>761</v>
      </c>
      <c r="P290" s="97" t="s">
        <v>762</v>
      </c>
      <c r="Q290" s="97" t="s">
        <v>235</v>
      </c>
      <c r="R290" s="97">
        <v>99.0</v>
      </c>
      <c r="S290" s="98"/>
      <c r="T290" s="98"/>
      <c r="U290" s="96">
        <v>0.0</v>
      </c>
      <c r="V290" s="96">
        <v>0.0</v>
      </c>
      <c r="W290" s="96">
        <v>0.0</v>
      </c>
      <c r="X290" s="96">
        <v>0.0</v>
      </c>
      <c r="Y290" s="96">
        <v>0.0</v>
      </c>
      <c r="Z290" s="96">
        <v>0.0</v>
      </c>
      <c r="AA290" s="97" t="s">
        <v>1499</v>
      </c>
      <c r="AC290" s="98"/>
      <c r="AD290" s="97" t="s">
        <v>1500</v>
      </c>
      <c r="AE290" s="97">
        <v>105.0</v>
      </c>
      <c r="AF290" s="98"/>
      <c r="AG290" s="98"/>
      <c r="AH290" s="98"/>
      <c r="AI290" s="98"/>
      <c r="AJ290" s="98"/>
      <c r="AK290" s="98"/>
      <c r="AL290" s="98"/>
      <c r="AM290" s="98"/>
      <c r="AN290" s="97" t="s">
        <v>1501</v>
      </c>
      <c r="AO290" s="97">
        <v>81900.0</v>
      </c>
      <c r="AP290" s="97" t="s">
        <v>248</v>
      </c>
      <c r="AQ290" s="97">
        <v>1.0</v>
      </c>
      <c r="AR290" s="98"/>
      <c r="AS290" s="98"/>
      <c r="AT290" s="98"/>
      <c r="AU290" s="98"/>
      <c r="AV290" s="97" t="s">
        <v>229</v>
      </c>
      <c r="AW290" s="98"/>
      <c r="AX290" s="99">
        <v>36526.0</v>
      </c>
      <c r="AY290" s="98"/>
      <c r="AZ290" s="98"/>
      <c r="BA290" s="98"/>
      <c r="BB290" s="98"/>
      <c r="BC290" s="98"/>
      <c r="BD290" s="98"/>
      <c r="BE290" s="98"/>
      <c r="BF290" s="98"/>
      <c r="BG290" s="98"/>
      <c r="BH290" s="100">
        <v>-108224.0</v>
      </c>
      <c r="BI290" s="100">
        <v>258231.0</v>
      </c>
      <c r="BJ290" s="97" t="s">
        <v>230</v>
      </c>
      <c r="BK290" s="97" t="s">
        <v>231</v>
      </c>
      <c r="BL290" s="97" t="s">
        <v>768</v>
      </c>
      <c r="BM290" s="97">
        <v>6.0</v>
      </c>
      <c r="BN290" s="97" t="s">
        <v>233</v>
      </c>
      <c r="BO290" s="97">
        <v>5.0</v>
      </c>
      <c r="BP290" s="98"/>
      <c r="BQ290" s="98"/>
      <c r="BR290" s="97" t="s">
        <v>234</v>
      </c>
      <c r="BS290" s="97">
        <v>2.0</v>
      </c>
      <c r="BT290" s="97" t="s">
        <v>235</v>
      </c>
      <c r="BU290" s="97">
        <v>6.0</v>
      </c>
      <c r="BV290" s="98"/>
      <c r="BW290" s="98"/>
      <c r="BX290" s="97" t="s">
        <v>926</v>
      </c>
      <c r="BY290" s="99">
        <v>38847.0</v>
      </c>
      <c r="BZ290" s="98"/>
      <c r="CA290" s="98"/>
      <c r="CB290" s="97" t="s">
        <v>237</v>
      </c>
      <c r="CC290" s="97" t="s">
        <v>235</v>
      </c>
      <c r="CD290" s="98"/>
    </row>
    <row r="291" hidden="1">
      <c r="A291" s="96">
        <v>22921.0</v>
      </c>
      <c r="B291" s="97" t="s">
        <v>1502</v>
      </c>
      <c r="C291" s="97" t="s">
        <v>125</v>
      </c>
      <c r="D291" s="97">
        <v>25.0</v>
      </c>
      <c r="E291" s="97" t="s">
        <v>123</v>
      </c>
      <c r="F291" s="97">
        <v>15.0</v>
      </c>
      <c r="G291" s="97" t="s">
        <v>356</v>
      </c>
      <c r="H291" s="97">
        <v>1.0</v>
      </c>
      <c r="I291" s="97" t="s">
        <v>356</v>
      </c>
      <c r="J291" s="97">
        <v>3.0</v>
      </c>
      <c r="K291" s="97" t="s">
        <v>219</v>
      </c>
      <c r="L291" s="97" t="s">
        <v>220</v>
      </c>
      <c r="M291" s="97" t="s">
        <v>760</v>
      </c>
      <c r="N291" s="97">
        <v>3.0</v>
      </c>
      <c r="O291" s="97" t="s">
        <v>1482</v>
      </c>
      <c r="P291" s="97" t="s">
        <v>1483</v>
      </c>
      <c r="Q291" s="97" t="s">
        <v>235</v>
      </c>
      <c r="R291" s="97">
        <v>99.0</v>
      </c>
      <c r="S291" s="98"/>
      <c r="T291" s="98"/>
      <c r="U291" s="96">
        <v>0.0</v>
      </c>
      <c r="V291" s="96">
        <v>0.0</v>
      </c>
      <c r="W291" s="96">
        <v>0.0</v>
      </c>
      <c r="X291" s="96">
        <v>0.0</v>
      </c>
      <c r="Y291" s="96">
        <v>0.0</v>
      </c>
      <c r="Z291" s="96">
        <v>0.0</v>
      </c>
      <c r="AA291" s="97" t="s">
        <v>1503</v>
      </c>
      <c r="AC291" s="98"/>
      <c r="AD291" s="97" t="s">
        <v>1031</v>
      </c>
      <c r="AF291" s="98"/>
      <c r="AG291" s="98"/>
      <c r="AH291" s="98"/>
      <c r="AI291" s="98"/>
      <c r="AJ291" s="98"/>
      <c r="AK291" s="98"/>
      <c r="AL291" s="98"/>
      <c r="AM291" s="98"/>
      <c r="AN291" s="97" t="s">
        <v>1031</v>
      </c>
      <c r="AO291" s="97">
        <v>81400.0</v>
      </c>
      <c r="AP291" s="97" t="s">
        <v>248</v>
      </c>
      <c r="AQ291" s="97">
        <v>1.0</v>
      </c>
      <c r="AR291" s="98"/>
      <c r="AS291" s="98"/>
      <c r="AT291" s="98"/>
      <c r="AU291" s="98"/>
      <c r="AV291" s="97" t="s">
        <v>229</v>
      </c>
      <c r="AW291" s="98"/>
      <c r="AX291" s="99">
        <v>33664.0</v>
      </c>
      <c r="AY291" s="98"/>
      <c r="AZ291" s="98"/>
      <c r="BA291" s="98"/>
      <c r="BB291" s="98"/>
      <c r="BC291" s="98"/>
      <c r="BD291" s="98"/>
      <c r="BE291" s="98"/>
      <c r="BF291" s="98"/>
      <c r="BG291" s="98"/>
      <c r="BH291" s="100">
        <v>-108078.0</v>
      </c>
      <c r="BI291" s="100">
        <v>254604.0</v>
      </c>
      <c r="BJ291" s="97" t="s">
        <v>230</v>
      </c>
      <c r="BK291" s="97" t="s">
        <v>231</v>
      </c>
      <c r="BL291" s="97" t="s">
        <v>768</v>
      </c>
      <c r="BM291" s="97">
        <v>6.0</v>
      </c>
      <c r="BN291" s="97" t="s">
        <v>233</v>
      </c>
      <c r="BO291" s="97">
        <v>5.0</v>
      </c>
      <c r="BP291" s="98"/>
      <c r="BQ291" s="98"/>
      <c r="BR291" s="97" t="s">
        <v>234</v>
      </c>
      <c r="BS291" s="97">
        <v>2.0</v>
      </c>
      <c r="BT291" s="97" t="s">
        <v>235</v>
      </c>
      <c r="BU291" s="97">
        <v>6.0</v>
      </c>
      <c r="BV291" s="98"/>
      <c r="BW291" s="98"/>
      <c r="BX291" s="97" t="s">
        <v>926</v>
      </c>
      <c r="BY291" s="99">
        <v>38847.0</v>
      </c>
      <c r="BZ291" s="98"/>
      <c r="CA291" s="98"/>
      <c r="CB291" s="97" t="s">
        <v>237</v>
      </c>
      <c r="CC291" s="97" t="s">
        <v>235</v>
      </c>
      <c r="CD291" s="98"/>
    </row>
    <row r="292" hidden="1">
      <c r="A292" s="96">
        <v>22922.0</v>
      </c>
      <c r="B292" s="97" t="s">
        <v>1504</v>
      </c>
      <c r="C292" s="97" t="s">
        <v>125</v>
      </c>
      <c r="D292" s="97">
        <v>25.0</v>
      </c>
      <c r="E292" s="97" t="s">
        <v>123</v>
      </c>
      <c r="F292" s="97">
        <v>15.0</v>
      </c>
      <c r="G292" s="97" t="s">
        <v>356</v>
      </c>
      <c r="H292" s="97">
        <v>1.0</v>
      </c>
      <c r="I292" s="97" t="s">
        <v>356</v>
      </c>
      <c r="J292" s="97">
        <v>3.0</v>
      </c>
      <c r="K292" s="97" t="s">
        <v>219</v>
      </c>
      <c r="L292" s="97" t="s">
        <v>220</v>
      </c>
      <c r="M292" s="97" t="s">
        <v>760</v>
      </c>
      <c r="N292" s="97">
        <v>3.0</v>
      </c>
      <c r="O292" s="97" t="s">
        <v>761</v>
      </c>
      <c r="P292" s="97" t="s">
        <v>762</v>
      </c>
      <c r="Q292" s="97" t="s">
        <v>763</v>
      </c>
      <c r="R292" s="97" t="s">
        <v>764</v>
      </c>
      <c r="S292" s="98"/>
      <c r="T292" s="98"/>
      <c r="U292" s="96">
        <v>0.0</v>
      </c>
      <c r="V292" s="96">
        <v>0.0</v>
      </c>
      <c r="W292" s="96">
        <v>0.0</v>
      </c>
      <c r="X292" s="96">
        <v>0.0</v>
      </c>
      <c r="Y292" s="96">
        <v>0.0</v>
      </c>
      <c r="Z292" s="96">
        <v>0.0</v>
      </c>
      <c r="AA292" s="97" t="s">
        <v>765</v>
      </c>
      <c r="AC292" s="98"/>
      <c r="AD292" s="97" t="s">
        <v>1031</v>
      </c>
      <c r="AF292" s="98"/>
      <c r="AG292" s="98"/>
      <c r="AH292" s="98"/>
      <c r="AI292" s="97" t="s">
        <v>1505</v>
      </c>
      <c r="AJ292" s="98"/>
      <c r="AK292" s="98"/>
      <c r="AL292" s="98"/>
      <c r="AM292" s="98"/>
      <c r="AN292" s="97" t="s">
        <v>1031</v>
      </c>
      <c r="AO292" s="97">
        <v>81400.0</v>
      </c>
      <c r="AP292" s="97" t="s">
        <v>248</v>
      </c>
      <c r="AQ292" s="97">
        <v>1.0</v>
      </c>
      <c r="AR292" s="98"/>
      <c r="AS292" s="98"/>
      <c r="AT292" s="98"/>
      <c r="AU292" s="98"/>
      <c r="AV292" s="97" t="s">
        <v>229</v>
      </c>
      <c r="AW292" s="98"/>
      <c r="AX292" s="99">
        <v>22706.0</v>
      </c>
      <c r="AY292" s="98"/>
      <c r="AZ292" s="98"/>
      <c r="BA292" s="98"/>
      <c r="BB292" s="98"/>
      <c r="BC292" s="98"/>
      <c r="BD292" s="98"/>
      <c r="BE292" s="98"/>
      <c r="BF292" s="98"/>
      <c r="BG292" s="98"/>
      <c r="BH292" s="100">
        <v>-108078.0</v>
      </c>
      <c r="BI292" s="100">
        <v>254604.0</v>
      </c>
      <c r="BJ292" s="97" t="s">
        <v>230</v>
      </c>
      <c r="BK292" s="97" t="s">
        <v>231</v>
      </c>
      <c r="BL292" s="97" t="s">
        <v>768</v>
      </c>
      <c r="BM292" s="97">
        <v>6.0</v>
      </c>
      <c r="BN292" s="97" t="s">
        <v>233</v>
      </c>
      <c r="BO292" s="97">
        <v>5.0</v>
      </c>
      <c r="BP292" s="98"/>
      <c r="BQ292" s="98"/>
      <c r="BR292" s="97" t="s">
        <v>234</v>
      </c>
      <c r="BS292" s="97">
        <v>2.0</v>
      </c>
      <c r="BT292" s="97" t="s">
        <v>235</v>
      </c>
      <c r="BU292" s="97">
        <v>6.0</v>
      </c>
      <c r="BV292" s="98"/>
      <c r="BW292" s="98"/>
      <c r="BX292" s="97" t="s">
        <v>253</v>
      </c>
      <c r="BY292" s="99">
        <v>41401.0</v>
      </c>
      <c r="BZ292" s="98"/>
      <c r="CA292" s="98"/>
      <c r="CB292" s="97" t="s">
        <v>237</v>
      </c>
      <c r="CC292" s="97" t="s">
        <v>235</v>
      </c>
      <c r="CD292" s="98"/>
    </row>
    <row r="293" hidden="1">
      <c r="A293" s="96">
        <v>22923.0</v>
      </c>
      <c r="B293" s="97" t="s">
        <v>1506</v>
      </c>
      <c r="C293" s="97" t="s">
        <v>125</v>
      </c>
      <c r="D293" s="97">
        <v>25.0</v>
      </c>
      <c r="E293" s="97" t="s">
        <v>123</v>
      </c>
      <c r="F293" s="97">
        <v>15.0</v>
      </c>
      <c r="G293" s="97" t="s">
        <v>356</v>
      </c>
      <c r="H293" s="97">
        <v>1.0</v>
      </c>
      <c r="I293" s="97" t="s">
        <v>356</v>
      </c>
      <c r="J293" s="97">
        <v>3.0</v>
      </c>
      <c r="K293" s="97" t="s">
        <v>219</v>
      </c>
      <c r="L293" s="97" t="s">
        <v>220</v>
      </c>
      <c r="M293" s="97" t="s">
        <v>760</v>
      </c>
      <c r="N293" s="97">
        <v>3.0</v>
      </c>
      <c r="O293" s="97" t="s">
        <v>761</v>
      </c>
      <c r="P293" s="97" t="s">
        <v>762</v>
      </c>
      <c r="Q293" s="97" t="s">
        <v>235</v>
      </c>
      <c r="R293" s="97">
        <v>99.0</v>
      </c>
      <c r="S293" s="98"/>
      <c r="T293" s="98"/>
      <c r="U293" s="96">
        <v>0.0</v>
      </c>
      <c r="V293" s="96">
        <v>0.0</v>
      </c>
      <c r="W293" s="96">
        <v>0.0</v>
      </c>
      <c r="X293" s="96">
        <v>0.0</v>
      </c>
      <c r="Y293" s="96">
        <v>0.0</v>
      </c>
      <c r="Z293" s="96">
        <v>0.0</v>
      </c>
      <c r="AA293" s="97" t="s">
        <v>1507</v>
      </c>
      <c r="AC293" s="98"/>
      <c r="AD293" s="97" t="s">
        <v>1508</v>
      </c>
      <c r="AE293" s="97">
        <v>255.0</v>
      </c>
      <c r="AF293" s="98"/>
      <c r="AG293" s="98"/>
      <c r="AH293" s="98"/>
      <c r="AI293" s="97" t="s">
        <v>1509</v>
      </c>
      <c r="AJ293" s="98"/>
      <c r="AK293" s="98"/>
      <c r="AL293" s="98"/>
      <c r="AM293" s="98"/>
      <c r="AN293" s="97" t="s">
        <v>1510</v>
      </c>
      <c r="AO293" s="97">
        <v>81440.0</v>
      </c>
      <c r="AP293" s="97" t="s">
        <v>248</v>
      </c>
      <c r="AQ293" s="97">
        <v>1.0</v>
      </c>
      <c r="AR293" s="98"/>
      <c r="AS293" s="98"/>
      <c r="AT293" s="98"/>
      <c r="AU293" s="98"/>
      <c r="AV293" s="97" t="s">
        <v>229</v>
      </c>
      <c r="AW293" s="98"/>
      <c r="AX293" s="99">
        <v>36526.0</v>
      </c>
      <c r="AY293" s="98"/>
      <c r="AZ293" s="98"/>
      <c r="BA293" s="98"/>
      <c r="BB293" s="98"/>
      <c r="BC293" s="98"/>
      <c r="BD293" s="98"/>
      <c r="BE293" s="98"/>
      <c r="BF293" s="98"/>
      <c r="BG293" s="98"/>
      <c r="BH293" s="100">
        <v>-108071.0</v>
      </c>
      <c r="BI293" s="100">
        <v>25465.0</v>
      </c>
      <c r="BJ293" s="97" t="s">
        <v>230</v>
      </c>
      <c r="BK293" s="97" t="s">
        <v>231</v>
      </c>
      <c r="BL293" s="97" t="s">
        <v>768</v>
      </c>
      <c r="BM293" s="97">
        <v>6.0</v>
      </c>
      <c r="BN293" s="97" t="s">
        <v>233</v>
      </c>
      <c r="BO293" s="97">
        <v>5.0</v>
      </c>
      <c r="BP293" s="98"/>
      <c r="BQ293" s="98"/>
      <c r="BR293" s="97" t="s">
        <v>234</v>
      </c>
      <c r="BS293" s="97">
        <v>2.0</v>
      </c>
      <c r="BT293" s="97" t="s">
        <v>235</v>
      </c>
      <c r="BU293" s="97">
        <v>6.0</v>
      </c>
      <c r="BV293" s="98"/>
      <c r="BW293" s="98"/>
      <c r="BX293" s="97" t="s">
        <v>926</v>
      </c>
      <c r="BY293" s="99">
        <v>38847.0</v>
      </c>
      <c r="BZ293" s="98"/>
      <c r="CA293" s="98"/>
      <c r="CB293" s="97" t="s">
        <v>237</v>
      </c>
      <c r="CC293" s="97" t="s">
        <v>235</v>
      </c>
      <c r="CD293" s="98"/>
    </row>
    <row r="294" hidden="1">
      <c r="A294" s="96">
        <v>22924.0</v>
      </c>
      <c r="B294" s="97" t="s">
        <v>1511</v>
      </c>
      <c r="C294" s="97" t="s">
        <v>125</v>
      </c>
      <c r="D294" s="97">
        <v>25.0</v>
      </c>
      <c r="E294" s="97" t="s">
        <v>114</v>
      </c>
      <c r="F294" s="97">
        <v>6.0</v>
      </c>
      <c r="G294" s="97" t="s">
        <v>528</v>
      </c>
      <c r="H294" s="97">
        <v>1.0</v>
      </c>
      <c r="I294" s="97" t="s">
        <v>389</v>
      </c>
      <c r="J294" s="97">
        <v>4.0</v>
      </c>
      <c r="K294" s="97" t="s">
        <v>219</v>
      </c>
      <c r="L294" s="97" t="s">
        <v>220</v>
      </c>
      <c r="M294" s="97" t="s">
        <v>760</v>
      </c>
      <c r="N294" s="97">
        <v>3.0</v>
      </c>
      <c r="O294" s="97" t="s">
        <v>1512</v>
      </c>
      <c r="P294" s="97" t="s">
        <v>1513</v>
      </c>
      <c r="Q294" s="97" t="s">
        <v>235</v>
      </c>
      <c r="R294" s="97">
        <v>99.0</v>
      </c>
      <c r="S294" s="98"/>
      <c r="T294" s="98"/>
      <c r="U294" s="96">
        <v>0.0</v>
      </c>
      <c r="V294" s="96">
        <v>0.0</v>
      </c>
      <c r="W294" s="96">
        <v>0.0</v>
      </c>
      <c r="X294" s="96">
        <v>0.0</v>
      </c>
      <c r="Y294" s="96">
        <v>0.0</v>
      </c>
      <c r="Z294" s="96">
        <v>0.0</v>
      </c>
      <c r="AA294" s="97" t="s">
        <v>1514</v>
      </c>
      <c r="AB294" s="97">
        <v>5.0</v>
      </c>
      <c r="AC294" s="97" t="s">
        <v>243</v>
      </c>
      <c r="AD294" s="97" t="s">
        <v>1515</v>
      </c>
      <c r="AE294" s="97">
        <v>3057.0</v>
      </c>
      <c r="AF294" s="98"/>
      <c r="AG294" s="98"/>
      <c r="AH294" s="98"/>
      <c r="AI294" s="97" t="s">
        <v>1516</v>
      </c>
      <c r="AK294" s="98"/>
      <c r="AL294" s="98"/>
      <c r="AM294" s="98"/>
      <c r="AN294" s="97" t="s">
        <v>1517</v>
      </c>
      <c r="AO294" s="97">
        <v>80400.0</v>
      </c>
      <c r="AP294" s="97" t="s">
        <v>248</v>
      </c>
      <c r="AQ294" s="97">
        <v>1.0</v>
      </c>
      <c r="AR294" s="98"/>
      <c r="AS294" s="98"/>
      <c r="AT294" s="98"/>
      <c r="AU294" s="98"/>
      <c r="AV294" s="97" t="s">
        <v>229</v>
      </c>
      <c r="AW294" s="98"/>
      <c r="AX294" s="99">
        <v>33451.0</v>
      </c>
      <c r="AY294" s="98"/>
      <c r="AZ294" s="98"/>
      <c r="BA294" s="98"/>
      <c r="BB294" s="98"/>
      <c r="BC294" s="98"/>
      <c r="BD294" s="98"/>
      <c r="BE294" s="98"/>
      <c r="BF294" s="98"/>
      <c r="BG294" s="98"/>
      <c r="BH294" s="100">
        <v>-107428.0</v>
      </c>
      <c r="BI294" s="100">
        <v>248165.0</v>
      </c>
      <c r="BJ294" s="97" t="s">
        <v>230</v>
      </c>
      <c r="BK294" s="97" t="s">
        <v>231</v>
      </c>
      <c r="BL294" s="97" t="s">
        <v>768</v>
      </c>
      <c r="BM294" s="97">
        <v>6.0</v>
      </c>
      <c r="BN294" s="97" t="s">
        <v>233</v>
      </c>
      <c r="BO294" s="97">
        <v>5.0</v>
      </c>
      <c r="BP294" s="98"/>
      <c r="BQ294" s="98"/>
      <c r="BR294" s="97" t="s">
        <v>234</v>
      </c>
      <c r="BS294" s="97">
        <v>2.0</v>
      </c>
      <c r="BT294" s="97" t="s">
        <v>235</v>
      </c>
      <c r="BU294" s="97">
        <v>6.0</v>
      </c>
      <c r="BV294" s="98"/>
      <c r="BW294" s="98"/>
      <c r="BX294" s="97" t="s">
        <v>253</v>
      </c>
      <c r="BY294" s="99">
        <v>40742.0</v>
      </c>
      <c r="BZ294" s="98"/>
      <c r="CA294" s="98"/>
      <c r="CB294" s="97" t="s">
        <v>237</v>
      </c>
      <c r="CC294" s="97" t="s">
        <v>235</v>
      </c>
      <c r="CD294" s="98"/>
    </row>
    <row r="295" hidden="1">
      <c r="A295" s="96">
        <v>22925.0</v>
      </c>
      <c r="B295" s="97" t="s">
        <v>1518</v>
      </c>
      <c r="C295" s="97" t="s">
        <v>125</v>
      </c>
      <c r="D295" s="97">
        <v>25.0</v>
      </c>
      <c r="E295" s="97" t="s">
        <v>109</v>
      </c>
      <c r="F295" s="97">
        <v>3.0</v>
      </c>
      <c r="G295" s="97" t="s">
        <v>109</v>
      </c>
      <c r="H295" s="97">
        <v>1.0</v>
      </c>
      <c r="I295" s="97" t="s">
        <v>389</v>
      </c>
      <c r="J295" s="97">
        <v>4.0</v>
      </c>
      <c r="K295" s="97" t="s">
        <v>219</v>
      </c>
      <c r="L295" s="97" t="s">
        <v>220</v>
      </c>
      <c r="M295" s="97" t="s">
        <v>760</v>
      </c>
      <c r="N295" s="97">
        <v>3.0</v>
      </c>
      <c r="O295" s="97" t="s">
        <v>1482</v>
      </c>
      <c r="P295" s="97" t="s">
        <v>1483</v>
      </c>
      <c r="Q295" s="97" t="s">
        <v>235</v>
      </c>
      <c r="R295" s="97">
        <v>99.0</v>
      </c>
      <c r="S295" s="98"/>
      <c r="T295" s="98"/>
      <c r="U295" s="96">
        <v>0.0</v>
      </c>
      <c r="V295" s="96">
        <v>0.0</v>
      </c>
      <c r="W295" s="96">
        <v>0.0</v>
      </c>
      <c r="X295" s="96">
        <v>0.0</v>
      </c>
      <c r="Y295" s="96">
        <v>0.0</v>
      </c>
      <c r="Z295" s="96">
        <v>0.0</v>
      </c>
      <c r="AA295" s="97" t="s">
        <v>1519</v>
      </c>
      <c r="AC295" s="98"/>
      <c r="AD295" s="97" t="s">
        <v>1520</v>
      </c>
      <c r="AE295" s="97" t="s">
        <v>1521</v>
      </c>
      <c r="AF295" s="98"/>
      <c r="AG295" s="98"/>
      <c r="AH295" s="98"/>
      <c r="AI295" s="98"/>
      <c r="AJ295" s="98"/>
      <c r="AK295" s="98"/>
      <c r="AL295" s="98"/>
      <c r="AM295" s="98"/>
      <c r="AN295" s="97" t="s">
        <v>1522</v>
      </c>
      <c r="AO295" s="97">
        <v>80500.0</v>
      </c>
      <c r="AP295" s="97" t="s">
        <v>248</v>
      </c>
      <c r="AQ295" s="97">
        <v>1.0</v>
      </c>
      <c r="AR295" s="98"/>
      <c r="AS295" s="98"/>
      <c r="AT295" s="98"/>
      <c r="AU295" s="98"/>
      <c r="AV295" s="97" t="s">
        <v>229</v>
      </c>
      <c r="AW295" s="98"/>
      <c r="AX295" s="99">
        <v>36739.0</v>
      </c>
      <c r="AY295" s="98"/>
      <c r="AZ295" s="98"/>
      <c r="BA295" s="98"/>
      <c r="BB295" s="98"/>
      <c r="BC295" s="98"/>
      <c r="BD295" s="98"/>
      <c r="BE295" s="98"/>
      <c r="BF295" s="98"/>
      <c r="BG295" s="98"/>
      <c r="BH295" s="100">
        <v>-107549.0</v>
      </c>
      <c r="BI295" s="100">
        <v>25364.0</v>
      </c>
      <c r="BJ295" s="97" t="s">
        <v>230</v>
      </c>
      <c r="BK295" s="97" t="s">
        <v>231</v>
      </c>
      <c r="BL295" s="97" t="s">
        <v>768</v>
      </c>
      <c r="BM295" s="97">
        <v>6.0</v>
      </c>
      <c r="BN295" s="97" t="s">
        <v>233</v>
      </c>
      <c r="BO295" s="97">
        <v>5.0</v>
      </c>
      <c r="BP295" s="98"/>
      <c r="BQ295" s="98"/>
      <c r="BR295" s="97" t="s">
        <v>234</v>
      </c>
      <c r="BS295" s="97">
        <v>2.0</v>
      </c>
      <c r="BT295" s="97" t="s">
        <v>235</v>
      </c>
      <c r="BU295" s="97">
        <v>6.0</v>
      </c>
      <c r="BV295" s="98"/>
      <c r="BW295" s="98"/>
      <c r="BX295" s="97" t="s">
        <v>253</v>
      </c>
      <c r="BY295" s="99">
        <v>40742.0</v>
      </c>
      <c r="BZ295" s="98"/>
      <c r="CA295" s="98"/>
      <c r="CB295" s="97" t="s">
        <v>237</v>
      </c>
      <c r="CC295" s="97" t="s">
        <v>235</v>
      </c>
      <c r="CD295" s="98"/>
    </row>
    <row r="296" hidden="1">
      <c r="A296" s="96">
        <v>22926.0</v>
      </c>
      <c r="B296" s="97" t="s">
        <v>1523</v>
      </c>
      <c r="C296" s="97" t="s">
        <v>125</v>
      </c>
      <c r="D296" s="97">
        <v>25.0</v>
      </c>
      <c r="E296" s="97" t="s">
        <v>112</v>
      </c>
      <c r="F296" s="97">
        <v>5.0</v>
      </c>
      <c r="G296" s="97" t="s">
        <v>508</v>
      </c>
      <c r="H296" s="97">
        <v>1.0</v>
      </c>
      <c r="I296" s="97" t="s">
        <v>509</v>
      </c>
      <c r="J296" s="97">
        <v>5.0</v>
      </c>
      <c r="K296" s="97" t="s">
        <v>219</v>
      </c>
      <c r="L296" s="97" t="s">
        <v>220</v>
      </c>
      <c r="M296" s="97" t="s">
        <v>760</v>
      </c>
      <c r="N296" s="97">
        <v>3.0</v>
      </c>
      <c r="O296" s="97" t="s">
        <v>1482</v>
      </c>
      <c r="P296" s="97" t="s">
        <v>1483</v>
      </c>
      <c r="Q296" s="97" t="s">
        <v>235</v>
      </c>
      <c r="R296" s="97">
        <v>99.0</v>
      </c>
      <c r="S296" s="98"/>
      <c r="T296" s="98"/>
      <c r="U296" s="96">
        <v>0.0</v>
      </c>
      <c r="V296" s="96">
        <v>0.0</v>
      </c>
      <c r="W296" s="96">
        <v>0.0</v>
      </c>
      <c r="X296" s="96">
        <v>0.0</v>
      </c>
      <c r="Y296" s="96">
        <v>0.0</v>
      </c>
      <c r="Z296" s="96">
        <v>0.0</v>
      </c>
      <c r="AA296" s="97" t="s">
        <v>1524</v>
      </c>
      <c r="AC296" s="98"/>
      <c r="AD296" s="97" t="s">
        <v>511</v>
      </c>
      <c r="AE296" s="97" t="s">
        <v>343</v>
      </c>
      <c r="AF296" s="98"/>
      <c r="AG296" s="98"/>
      <c r="AH296" s="98"/>
      <c r="AI296" s="98"/>
      <c r="AJ296" s="98"/>
      <c r="AK296" s="98"/>
      <c r="AL296" s="98"/>
      <c r="AM296" s="98"/>
      <c r="AN296" s="97" t="s">
        <v>1525</v>
      </c>
      <c r="AO296" s="97">
        <v>80700.0</v>
      </c>
      <c r="AP296" s="97" t="s">
        <v>248</v>
      </c>
      <c r="AQ296" s="97">
        <v>1.0</v>
      </c>
      <c r="AR296" s="98"/>
      <c r="AS296" s="98"/>
      <c r="AT296" s="98"/>
      <c r="AU296" s="98"/>
      <c r="AV296" s="97" t="s">
        <v>229</v>
      </c>
      <c r="AW296" s="98"/>
      <c r="AX296" s="99">
        <v>36739.0</v>
      </c>
      <c r="AY296" s="98"/>
      <c r="AZ296" s="98"/>
      <c r="BA296" s="98"/>
      <c r="BB296" s="98"/>
      <c r="BC296" s="98"/>
      <c r="BD296" s="98"/>
      <c r="BE296" s="98"/>
      <c r="BF296" s="98"/>
      <c r="BG296" s="98"/>
      <c r="BH296" s="100">
        <v>-106689.0</v>
      </c>
      <c r="BI296" s="100">
        <v>244084.0</v>
      </c>
      <c r="BJ296" s="97" t="s">
        <v>230</v>
      </c>
      <c r="BK296" s="97" t="s">
        <v>231</v>
      </c>
      <c r="BL296" s="97" t="s">
        <v>768</v>
      </c>
      <c r="BM296" s="97">
        <v>6.0</v>
      </c>
      <c r="BN296" s="97" t="s">
        <v>233</v>
      </c>
      <c r="BO296" s="97">
        <v>5.0</v>
      </c>
      <c r="BP296" s="98"/>
      <c r="BQ296" s="98"/>
      <c r="BR296" s="97" t="s">
        <v>234</v>
      </c>
      <c r="BS296" s="97">
        <v>2.0</v>
      </c>
      <c r="BT296" s="97" t="s">
        <v>235</v>
      </c>
      <c r="BU296" s="97">
        <v>6.0</v>
      </c>
      <c r="BV296" s="98"/>
      <c r="BW296" s="98"/>
      <c r="BX296" s="97" t="s">
        <v>253</v>
      </c>
      <c r="BY296" s="99">
        <v>40742.0</v>
      </c>
      <c r="BZ296" s="98"/>
      <c r="CA296" s="98"/>
      <c r="CB296" s="97" t="s">
        <v>237</v>
      </c>
      <c r="CC296" s="97" t="s">
        <v>235</v>
      </c>
      <c r="CD296" s="98"/>
    </row>
    <row r="297" hidden="1">
      <c r="A297" s="96">
        <v>22927.0</v>
      </c>
      <c r="B297" s="97" t="s">
        <v>1526</v>
      </c>
      <c r="C297" s="97" t="s">
        <v>125</v>
      </c>
      <c r="D297" s="97">
        <v>25.0</v>
      </c>
      <c r="E297" s="97" t="s">
        <v>114</v>
      </c>
      <c r="F297" s="97">
        <v>6.0</v>
      </c>
      <c r="G297" s="97" t="s">
        <v>528</v>
      </c>
      <c r="H297" s="97">
        <v>1.0</v>
      </c>
      <c r="I297" s="97" t="s">
        <v>389</v>
      </c>
      <c r="J297" s="97">
        <v>4.0</v>
      </c>
      <c r="K297" s="97" t="s">
        <v>219</v>
      </c>
      <c r="L297" s="97" t="s">
        <v>220</v>
      </c>
      <c r="M297" s="97" t="s">
        <v>760</v>
      </c>
      <c r="N297" s="97">
        <v>3.0</v>
      </c>
      <c r="O297" s="97" t="s">
        <v>1482</v>
      </c>
      <c r="P297" s="97" t="s">
        <v>1483</v>
      </c>
      <c r="Q297" s="97" t="s">
        <v>235</v>
      </c>
      <c r="R297" s="97">
        <v>99.0</v>
      </c>
      <c r="S297" s="98"/>
      <c r="T297" s="98"/>
      <c r="U297" s="96">
        <v>0.0</v>
      </c>
      <c r="V297" s="96">
        <v>0.0</v>
      </c>
      <c r="W297" s="96">
        <v>0.0</v>
      </c>
      <c r="X297" s="96">
        <v>0.0</v>
      </c>
      <c r="Y297" s="96">
        <v>0.0</v>
      </c>
      <c r="Z297" s="96">
        <v>0.0</v>
      </c>
      <c r="AA297" s="97" t="s">
        <v>1527</v>
      </c>
      <c r="AD297" s="97" t="s">
        <v>1528</v>
      </c>
      <c r="AE297" s="97">
        <v>2806.0</v>
      </c>
      <c r="AF297" s="98"/>
      <c r="AG297" s="98"/>
      <c r="AH297" s="98"/>
      <c r="AI297" s="97" t="s">
        <v>1529</v>
      </c>
      <c r="AJ297" s="98"/>
      <c r="AK297" s="98"/>
      <c r="AL297" s="98"/>
      <c r="AM297" s="98"/>
      <c r="AN297" s="97" t="s">
        <v>1530</v>
      </c>
      <c r="AO297" s="97">
        <v>80130.0</v>
      </c>
      <c r="AP297" s="97" t="s">
        <v>248</v>
      </c>
      <c r="AQ297" s="97">
        <v>1.0</v>
      </c>
      <c r="AR297" s="98"/>
      <c r="AS297" s="98"/>
      <c r="AT297" s="98"/>
      <c r="AU297" s="98"/>
      <c r="AV297" s="97" t="s">
        <v>229</v>
      </c>
      <c r="AW297" s="98"/>
      <c r="AX297" s="99">
        <v>37271.0</v>
      </c>
      <c r="AY297" s="98"/>
      <c r="AZ297" s="98"/>
      <c r="BA297" s="98"/>
      <c r="BB297" s="98"/>
      <c r="BC297" s="98"/>
      <c r="BD297" s="98"/>
      <c r="BE297" s="98"/>
      <c r="BF297" s="98"/>
      <c r="BG297" s="98"/>
      <c r="BH297" s="100">
        <v>-107421.0</v>
      </c>
      <c r="BI297" s="100">
        <v>24816.0</v>
      </c>
      <c r="BJ297" s="97" t="s">
        <v>230</v>
      </c>
      <c r="BK297" s="97" t="s">
        <v>231</v>
      </c>
      <c r="BL297" s="97" t="s">
        <v>768</v>
      </c>
      <c r="BM297" s="97">
        <v>6.0</v>
      </c>
      <c r="BN297" s="97" t="s">
        <v>233</v>
      </c>
      <c r="BO297" s="97">
        <v>5.0</v>
      </c>
      <c r="BP297" s="98"/>
      <c r="BQ297" s="98"/>
      <c r="BR297" s="97" t="s">
        <v>234</v>
      </c>
      <c r="BS297" s="97">
        <v>2.0</v>
      </c>
      <c r="BT297" s="97" t="s">
        <v>235</v>
      </c>
      <c r="BU297" s="97">
        <v>6.0</v>
      </c>
      <c r="BV297" s="98"/>
      <c r="BW297" s="98"/>
      <c r="BX297" s="97" t="s">
        <v>253</v>
      </c>
      <c r="BY297" s="99">
        <v>40742.0</v>
      </c>
      <c r="BZ297" s="98"/>
      <c r="CA297" s="98"/>
      <c r="CB297" s="97" t="s">
        <v>237</v>
      </c>
      <c r="CC297" s="97" t="s">
        <v>235</v>
      </c>
      <c r="CD297" s="98"/>
    </row>
    <row r="298" hidden="1">
      <c r="A298" s="96">
        <v>22928.0</v>
      </c>
      <c r="B298" s="97" t="s">
        <v>1531</v>
      </c>
      <c r="C298" s="97" t="s">
        <v>125</v>
      </c>
      <c r="D298" s="97">
        <v>25.0</v>
      </c>
      <c r="E298" s="97" t="s">
        <v>114</v>
      </c>
      <c r="F298" s="97">
        <v>6.0</v>
      </c>
      <c r="G298" s="97" t="s">
        <v>528</v>
      </c>
      <c r="H298" s="97">
        <v>1.0</v>
      </c>
      <c r="I298" s="97" t="s">
        <v>389</v>
      </c>
      <c r="J298" s="97">
        <v>4.0</v>
      </c>
      <c r="K298" s="97" t="s">
        <v>219</v>
      </c>
      <c r="L298" s="97" t="s">
        <v>220</v>
      </c>
      <c r="M298" s="97" t="s">
        <v>760</v>
      </c>
      <c r="N298" s="97">
        <v>3.0</v>
      </c>
      <c r="O298" s="97" t="s">
        <v>761</v>
      </c>
      <c r="P298" s="97" t="s">
        <v>762</v>
      </c>
      <c r="Q298" s="97" t="s">
        <v>1532</v>
      </c>
      <c r="R298" s="97" t="s">
        <v>1533</v>
      </c>
      <c r="S298" s="98"/>
      <c r="T298" s="98"/>
      <c r="U298" s="96">
        <v>0.0</v>
      </c>
      <c r="V298" s="96">
        <v>0.0</v>
      </c>
      <c r="W298" s="96">
        <v>0.0</v>
      </c>
      <c r="X298" s="96">
        <v>0.0</v>
      </c>
      <c r="Y298" s="96">
        <v>0.0</v>
      </c>
      <c r="Z298" s="96">
        <v>0.0</v>
      </c>
      <c r="AA298" s="97" t="s">
        <v>1534</v>
      </c>
      <c r="AC298" s="98"/>
      <c r="AD298" s="97" t="s">
        <v>1478</v>
      </c>
      <c r="AE298" s="97" t="s">
        <v>1479</v>
      </c>
      <c r="AF298" s="98"/>
      <c r="AG298" s="98"/>
      <c r="AH298" s="98"/>
      <c r="AI298" s="98"/>
      <c r="AJ298" s="98"/>
      <c r="AK298" s="98"/>
      <c r="AL298" s="98"/>
      <c r="AM298" s="98"/>
      <c r="AN298" s="97" t="s">
        <v>1535</v>
      </c>
      <c r="AO298" s="97">
        <v>80227.0</v>
      </c>
      <c r="AP298" s="97" t="s">
        <v>248</v>
      </c>
      <c r="AQ298" s="97">
        <v>1.0</v>
      </c>
      <c r="AR298" s="98"/>
      <c r="AS298" s="98"/>
      <c r="AT298" s="98"/>
      <c r="AU298" s="98"/>
      <c r="AV298" s="97" t="s">
        <v>229</v>
      </c>
      <c r="AW298" s="98"/>
      <c r="AX298" s="99">
        <v>37026.0</v>
      </c>
      <c r="AY298" s="98"/>
      <c r="AZ298" s="98"/>
      <c r="BA298" s="98"/>
      <c r="BB298" s="98"/>
      <c r="BC298" s="98"/>
      <c r="BD298" s="98"/>
      <c r="BE298" s="98"/>
      <c r="BF298" s="98"/>
      <c r="BG298" s="98"/>
      <c r="BH298" s="100">
        <v>-107386.0</v>
      </c>
      <c r="BI298" s="100">
        <v>247839.0</v>
      </c>
      <c r="BJ298" s="97" t="s">
        <v>230</v>
      </c>
      <c r="BK298" s="97" t="s">
        <v>231</v>
      </c>
      <c r="BL298" s="97" t="s">
        <v>768</v>
      </c>
      <c r="BM298" s="97">
        <v>6.0</v>
      </c>
      <c r="BN298" s="97" t="s">
        <v>233</v>
      </c>
      <c r="BO298" s="97">
        <v>5.0</v>
      </c>
      <c r="BP298" s="98"/>
      <c r="BQ298" s="98"/>
      <c r="BR298" s="97" t="s">
        <v>234</v>
      </c>
      <c r="BS298" s="97">
        <v>2.0</v>
      </c>
      <c r="BT298" s="97" t="s">
        <v>235</v>
      </c>
      <c r="BU298" s="97">
        <v>6.0</v>
      </c>
      <c r="BV298" s="98"/>
      <c r="BW298" s="98"/>
      <c r="BX298" s="97" t="s">
        <v>253</v>
      </c>
      <c r="BY298" s="99">
        <v>40742.0</v>
      </c>
      <c r="BZ298" s="98"/>
      <c r="CA298" s="98"/>
      <c r="CB298" s="97" t="s">
        <v>237</v>
      </c>
      <c r="CC298" s="97" t="s">
        <v>235</v>
      </c>
      <c r="CD298" s="98"/>
    </row>
    <row r="299" hidden="1">
      <c r="A299" s="96">
        <v>22929.0</v>
      </c>
      <c r="B299" s="97" t="s">
        <v>1536</v>
      </c>
      <c r="C299" s="97" t="s">
        <v>125</v>
      </c>
      <c r="D299" s="97">
        <v>25.0</v>
      </c>
      <c r="E299" s="97" t="s">
        <v>114</v>
      </c>
      <c r="F299" s="97">
        <v>6.0</v>
      </c>
      <c r="G299" s="97" t="s">
        <v>528</v>
      </c>
      <c r="H299" s="97">
        <v>1.0</v>
      </c>
      <c r="I299" s="97" t="s">
        <v>389</v>
      </c>
      <c r="J299" s="97">
        <v>4.0</v>
      </c>
      <c r="K299" s="97" t="s">
        <v>219</v>
      </c>
      <c r="L299" s="97" t="s">
        <v>220</v>
      </c>
      <c r="M299" s="97" t="s">
        <v>760</v>
      </c>
      <c r="N299" s="97">
        <v>3.0</v>
      </c>
      <c r="O299" s="97" t="s">
        <v>761</v>
      </c>
      <c r="P299" s="97" t="s">
        <v>762</v>
      </c>
      <c r="Q299" s="97" t="s">
        <v>763</v>
      </c>
      <c r="R299" s="97" t="s">
        <v>764</v>
      </c>
      <c r="S299" s="98"/>
      <c r="T299" s="98"/>
      <c r="U299" s="96">
        <v>0.0</v>
      </c>
      <c r="V299" s="96">
        <v>0.0</v>
      </c>
      <c r="W299" s="96">
        <v>0.0</v>
      </c>
      <c r="X299" s="96">
        <v>0.0</v>
      </c>
      <c r="Y299" s="96">
        <v>0.0</v>
      </c>
      <c r="Z299" s="96">
        <v>0.0</v>
      </c>
      <c r="AA299" s="97" t="s">
        <v>1537</v>
      </c>
      <c r="AC299" s="98"/>
      <c r="AD299" s="97" t="s">
        <v>402</v>
      </c>
      <c r="AG299" s="98"/>
      <c r="AH299" s="98"/>
      <c r="AI299" s="97" t="s">
        <v>403</v>
      </c>
      <c r="AJ299" s="98"/>
      <c r="AK299" s="98"/>
      <c r="AL299" s="98"/>
      <c r="AM299" s="98"/>
      <c r="AN299" s="97" t="s">
        <v>1538</v>
      </c>
      <c r="AO299" s="97">
        <v>80000.0</v>
      </c>
      <c r="AP299" s="97" t="s">
        <v>248</v>
      </c>
      <c r="AQ299" s="97">
        <v>1.0</v>
      </c>
      <c r="AR299" s="98"/>
      <c r="AS299" s="98"/>
      <c r="AT299" s="98"/>
      <c r="AU299" s="98"/>
      <c r="AV299" s="97" t="s">
        <v>229</v>
      </c>
      <c r="AW299" s="98"/>
      <c r="AX299" s="99">
        <v>20941.0</v>
      </c>
      <c r="AY299" s="98"/>
      <c r="AZ299" s="98"/>
      <c r="BA299" s="98"/>
      <c r="BB299" s="98"/>
      <c r="BC299" s="98"/>
      <c r="BD299" s="98"/>
      <c r="BE299" s="98"/>
      <c r="BF299" s="98"/>
      <c r="BG299" s="98"/>
      <c r="BH299" s="100">
        <v>-107384.0</v>
      </c>
      <c r="BI299" s="100">
        <v>248102.0</v>
      </c>
      <c r="BJ299" s="97" t="s">
        <v>230</v>
      </c>
      <c r="BK299" s="97" t="s">
        <v>231</v>
      </c>
      <c r="BL299" s="97" t="s">
        <v>768</v>
      </c>
      <c r="BM299" s="97">
        <v>6.0</v>
      </c>
      <c r="BN299" s="97" t="s">
        <v>233</v>
      </c>
      <c r="BO299" s="97">
        <v>5.0</v>
      </c>
      <c r="BP299" s="98"/>
      <c r="BQ299" s="98"/>
      <c r="BR299" s="97" t="s">
        <v>234</v>
      </c>
      <c r="BS299" s="97">
        <v>2.0</v>
      </c>
      <c r="BT299" s="97" t="s">
        <v>235</v>
      </c>
      <c r="BU299" s="97">
        <v>6.0</v>
      </c>
      <c r="BV299" s="98"/>
      <c r="BW299" s="98"/>
      <c r="BX299" s="97" t="s">
        <v>253</v>
      </c>
      <c r="BY299" s="99">
        <v>41401.0</v>
      </c>
      <c r="BZ299" s="98"/>
      <c r="CA299" s="98"/>
      <c r="CB299" s="97" t="s">
        <v>237</v>
      </c>
      <c r="CC299" s="97" t="s">
        <v>235</v>
      </c>
      <c r="CD299" s="98"/>
    </row>
    <row r="300" hidden="1">
      <c r="A300" s="96">
        <v>22930.0</v>
      </c>
      <c r="B300" s="97" t="s">
        <v>1539</v>
      </c>
      <c r="C300" s="97" t="s">
        <v>125</v>
      </c>
      <c r="D300" s="97">
        <v>25.0</v>
      </c>
      <c r="E300" s="97" t="s">
        <v>114</v>
      </c>
      <c r="F300" s="97">
        <v>6.0</v>
      </c>
      <c r="G300" s="97" t="s">
        <v>528</v>
      </c>
      <c r="H300" s="97">
        <v>1.0</v>
      </c>
      <c r="I300" s="97" t="s">
        <v>389</v>
      </c>
      <c r="J300" s="97">
        <v>4.0</v>
      </c>
      <c r="K300" s="97" t="s">
        <v>219</v>
      </c>
      <c r="L300" s="97" t="s">
        <v>220</v>
      </c>
      <c r="M300" s="97" t="s">
        <v>760</v>
      </c>
      <c r="N300" s="97">
        <v>3.0</v>
      </c>
      <c r="O300" s="97" t="s">
        <v>761</v>
      </c>
      <c r="P300" s="97" t="s">
        <v>762</v>
      </c>
      <c r="Q300" s="97" t="s">
        <v>235</v>
      </c>
      <c r="R300" s="97">
        <v>99.0</v>
      </c>
      <c r="S300" s="98"/>
      <c r="T300" s="98"/>
      <c r="U300" s="96">
        <v>0.0</v>
      </c>
      <c r="V300" s="96">
        <v>0.0</v>
      </c>
      <c r="W300" s="96">
        <v>0.0</v>
      </c>
      <c r="X300" s="96">
        <v>0.0</v>
      </c>
      <c r="Y300" s="96">
        <v>0.0</v>
      </c>
      <c r="Z300" s="96">
        <v>0.0</v>
      </c>
      <c r="AA300" s="97" t="s">
        <v>1540</v>
      </c>
      <c r="AB300" s="97">
        <v>5.0</v>
      </c>
      <c r="AC300" s="97" t="s">
        <v>243</v>
      </c>
      <c r="AD300" s="97" t="s">
        <v>1541</v>
      </c>
      <c r="AE300" s="97" t="s">
        <v>1542</v>
      </c>
      <c r="AG300" s="98"/>
      <c r="AH300" s="98"/>
      <c r="AI300" s="98"/>
      <c r="AJ300" s="98"/>
      <c r="AK300" s="98"/>
      <c r="AL300" s="98"/>
      <c r="AM300" s="98"/>
      <c r="AN300" s="97" t="s">
        <v>1543</v>
      </c>
      <c r="AO300" s="97">
        <v>80120.0</v>
      </c>
      <c r="AP300" s="97" t="s">
        <v>248</v>
      </c>
      <c r="AQ300" s="97">
        <v>1.0</v>
      </c>
      <c r="AR300" s="98"/>
      <c r="AS300" s="98"/>
      <c r="AT300" s="98"/>
      <c r="AU300" s="98"/>
      <c r="AV300" s="97" t="s">
        <v>229</v>
      </c>
      <c r="AW300" s="98"/>
      <c r="AX300" s="99">
        <v>37271.0</v>
      </c>
      <c r="AY300" s="98"/>
      <c r="AZ300" s="98"/>
      <c r="BA300" s="98"/>
      <c r="BB300" s="98"/>
      <c r="BC300" s="98"/>
      <c r="BD300" s="98"/>
      <c r="BE300" s="98"/>
      <c r="BF300" s="98"/>
      <c r="BG300" s="98"/>
      <c r="BH300" s="100">
        <v>-107403.0</v>
      </c>
      <c r="BI300" s="100">
        <v>248049.0</v>
      </c>
      <c r="BJ300" s="97" t="s">
        <v>230</v>
      </c>
      <c r="BK300" s="97" t="s">
        <v>231</v>
      </c>
      <c r="BL300" s="97" t="s">
        <v>768</v>
      </c>
      <c r="BM300" s="97">
        <v>6.0</v>
      </c>
      <c r="BN300" s="97" t="s">
        <v>233</v>
      </c>
      <c r="BO300" s="97">
        <v>5.0</v>
      </c>
      <c r="BP300" s="98"/>
      <c r="BQ300" s="98"/>
      <c r="BR300" s="97" t="s">
        <v>234</v>
      </c>
      <c r="BS300" s="97">
        <v>2.0</v>
      </c>
      <c r="BT300" s="97" t="s">
        <v>235</v>
      </c>
      <c r="BU300" s="97">
        <v>6.0</v>
      </c>
      <c r="BV300" s="98"/>
      <c r="BW300" s="98"/>
      <c r="BX300" s="97" t="s">
        <v>253</v>
      </c>
      <c r="BY300" s="99">
        <v>40742.0</v>
      </c>
      <c r="BZ300" s="98"/>
      <c r="CA300" s="98"/>
      <c r="CB300" s="97" t="s">
        <v>237</v>
      </c>
      <c r="CC300" s="97" t="s">
        <v>235</v>
      </c>
      <c r="CD300" s="98"/>
    </row>
    <row r="301" hidden="1">
      <c r="A301" s="96">
        <v>22931.0</v>
      </c>
      <c r="B301" s="97" t="s">
        <v>1544</v>
      </c>
      <c r="C301" s="97" t="s">
        <v>125</v>
      </c>
      <c r="D301" s="97">
        <v>25.0</v>
      </c>
      <c r="E301" s="97" t="s">
        <v>114</v>
      </c>
      <c r="F301" s="97">
        <v>6.0</v>
      </c>
      <c r="G301" s="97" t="s">
        <v>528</v>
      </c>
      <c r="H301" s="97">
        <v>1.0</v>
      </c>
      <c r="I301" s="97" t="s">
        <v>389</v>
      </c>
      <c r="J301" s="97">
        <v>4.0</v>
      </c>
      <c r="K301" s="97" t="s">
        <v>219</v>
      </c>
      <c r="L301" s="97" t="s">
        <v>220</v>
      </c>
      <c r="M301" s="97" t="s">
        <v>760</v>
      </c>
      <c r="N301" s="97">
        <v>3.0</v>
      </c>
      <c r="O301" s="97" t="s">
        <v>761</v>
      </c>
      <c r="P301" s="97" t="s">
        <v>762</v>
      </c>
      <c r="Q301" s="97" t="s">
        <v>235</v>
      </c>
      <c r="R301" s="97">
        <v>99.0</v>
      </c>
      <c r="S301" s="98"/>
      <c r="T301" s="98"/>
      <c r="U301" s="96">
        <v>0.0</v>
      </c>
      <c r="V301" s="96">
        <v>0.0</v>
      </c>
      <c r="W301" s="96">
        <v>0.0</v>
      </c>
      <c r="X301" s="96">
        <v>0.0</v>
      </c>
      <c r="Y301" s="96">
        <v>0.0</v>
      </c>
      <c r="Z301" s="96">
        <v>0.0</v>
      </c>
      <c r="AA301" s="97" t="s">
        <v>1545</v>
      </c>
      <c r="AD301" s="97" t="s">
        <v>1546</v>
      </c>
      <c r="AE301" s="97" t="s">
        <v>1547</v>
      </c>
      <c r="AF301" s="98"/>
      <c r="AG301" s="98"/>
      <c r="AH301" s="98"/>
      <c r="AI301" s="97" t="s">
        <v>1548</v>
      </c>
      <c r="AJ301" s="98"/>
      <c r="AK301" s="98"/>
      <c r="AL301" s="98"/>
      <c r="AM301" s="98"/>
      <c r="AN301" s="97" t="s">
        <v>1549</v>
      </c>
      <c r="AO301" s="97">
        <v>80120.0</v>
      </c>
      <c r="AP301" s="97" t="s">
        <v>248</v>
      </c>
      <c r="AQ301" s="97">
        <v>1.0</v>
      </c>
      <c r="AR301" s="98"/>
      <c r="AS301" s="98"/>
      <c r="AT301" s="98"/>
      <c r="AU301" s="98"/>
      <c r="AV301" s="97" t="s">
        <v>229</v>
      </c>
      <c r="AW301" s="98"/>
      <c r="AX301" s="99">
        <v>37591.0</v>
      </c>
      <c r="AY301" s="98"/>
      <c r="AZ301" s="98"/>
      <c r="BA301" s="98"/>
      <c r="BB301" s="98"/>
      <c r="BC301" s="98"/>
      <c r="BD301" s="98"/>
      <c r="BE301" s="98"/>
      <c r="BF301" s="98"/>
      <c r="BG301" s="98"/>
      <c r="BH301" s="100">
        <v>-107407.0</v>
      </c>
      <c r="BI301" s="100">
        <v>247969.0</v>
      </c>
      <c r="BJ301" s="97" t="s">
        <v>230</v>
      </c>
      <c r="BK301" s="97" t="s">
        <v>231</v>
      </c>
      <c r="BL301" s="97" t="s">
        <v>768</v>
      </c>
      <c r="BM301" s="97">
        <v>6.0</v>
      </c>
      <c r="BN301" s="97" t="s">
        <v>233</v>
      </c>
      <c r="BO301" s="97">
        <v>5.0</v>
      </c>
      <c r="BP301" s="98"/>
      <c r="BQ301" s="98"/>
      <c r="BR301" s="97" t="s">
        <v>234</v>
      </c>
      <c r="BS301" s="97">
        <v>2.0</v>
      </c>
      <c r="BT301" s="97" t="s">
        <v>235</v>
      </c>
      <c r="BU301" s="97">
        <v>6.0</v>
      </c>
      <c r="BV301" s="98"/>
      <c r="BW301" s="98"/>
      <c r="BX301" s="97" t="s">
        <v>253</v>
      </c>
      <c r="BY301" s="99">
        <v>40742.0</v>
      </c>
      <c r="BZ301" s="98"/>
      <c r="CA301" s="98"/>
      <c r="CB301" s="97" t="s">
        <v>237</v>
      </c>
      <c r="CC301" s="97" t="s">
        <v>235</v>
      </c>
      <c r="CD301" s="98"/>
    </row>
    <row r="302" hidden="1">
      <c r="A302" s="96">
        <v>22932.0</v>
      </c>
      <c r="B302" s="97" t="s">
        <v>1550</v>
      </c>
      <c r="C302" s="97" t="s">
        <v>125</v>
      </c>
      <c r="D302" s="97">
        <v>25.0</v>
      </c>
      <c r="E302" s="97" t="s">
        <v>114</v>
      </c>
      <c r="F302" s="97">
        <v>6.0</v>
      </c>
      <c r="G302" s="97" t="s">
        <v>528</v>
      </c>
      <c r="H302" s="97">
        <v>1.0</v>
      </c>
      <c r="I302" s="97" t="s">
        <v>389</v>
      </c>
      <c r="J302" s="97">
        <v>4.0</v>
      </c>
      <c r="K302" s="97" t="s">
        <v>219</v>
      </c>
      <c r="L302" s="97" t="s">
        <v>220</v>
      </c>
      <c r="M302" s="97" t="s">
        <v>760</v>
      </c>
      <c r="N302" s="97">
        <v>3.0</v>
      </c>
      <c r="O302" s="97" t="s">
        <v>1393</v>
      </c>
      <c r="P302" s="97" t="s">
        <v>1394</v>
      </c>
      <c r="Q302" s="97" t="s">
        <v>235</v>
      </c>
      <c r="R302" s="97">
        <v>99.0</v>
      </c>
      <c r="S302" s="98"/>
      <c r="T302" s="98"/>
      <c r="U302" s="96">
        <v>0.0</v>
      </c>
      <c r="V302" s="96">
        <v>0.0</v>
      </c>
      <c r="W302" s="96">
        <v>0.0</v>
      </c>
      <c r="X302" s="96">
        <v>0.0</v>
      </c>
      <c r="Y302" s="96">
        <v>0.0</v>
      </c>
      <c r="Z302" s="96">
        <v>0.0</v>
      </c>
      <c r="AA302" s="97" t="s">
        <v>1551</v>
      </c>
      <c r="AB302" s="97">
        <v>5.0</v>
      </c>
      <c r="AC302" s="97" t="s">
        <v>243</v>
      </c>
      <c r="AD302" s="97" t="s">
        <v>1552</v>
      </c>
      <c r="AE302" s="97" t="s">
        <v>1553</v>
      </c>
      <c r="AG302" s="98"/>
      <c r="AH302" s="98"/>
      <c r="AI302" s="97" t="s">
        <v>1554</v>
      </c>
      <c r="AJ302" s="98"/>
      <c r="AK302" s="98"/>
      <c r="AL302" s="98"/>
      <c r="AM302" s="98"/>
      <c r="AN302" s="97" t="s">
        <v>1555</v>
      </c>
      <c r="AO302" s="97">
        <v>80159.0</v>
      </c>
      <c r="AP302" s="97" t="s">
        <v>248</v>
      </c>
      <c r="AQ302" s="97">
        <v>1.0</v>
      </c>
      <c r="AR302" s="98"/>
      <c r="AS302" s="98"/>
      <c r="AT302" s="98"/>
      <c r="AU302" s="98"/>
      <c r="AV302" s="97" t="s">
        <v>229</v>
      </c>
      <c r="AW302" s="98"/>
      <c r="AX302" s="99">
        <v>37774.0</v>
      </c>
      <c r="AY302" s="98"/>
      <c r="AZ302" s="98"/>
      <c r="BA302" s="98"/>
      <c r="BB302" s="98"/>
      <c r="BC302" s="98"/>
      <c r="BD302" s="98"/>
      <c r="BE302" s="98"/>
      <c r="BF302" s="98"/>
      <c r="BG302" s="98"/>
      <c r="BH302" s="100">
        <v>-107435.0</v>
      </c>
      <c r="BI302" s="100">
        <v>247826.0</v>
      </c>
      <c r="BJ302" s="97" t="s">
        <v>230</v>
      </c>
      <c r="BK302" s="97" t="s">
        <v>231</v>
      </c>
      <c r="BL302" s="97" t="s">
        <v>768</v>
      </c>
      <c r="BM302" s="97">
        <v>6.0</v>
      </c>
      <c r="BN302" s="97" t="s">
        <v>233</v>
      </c>
      <c r="BO302" s="97">
        <v>5.0</v>
      </c>
      <c r="BP302" s="98"/>
      <c r="BQ302" s="98"/>
      <c r="BR302" s="97" t="s">
        <v>234</v>
      </c>
      <c r="BS302" s="97">
        <v>2.0</v>
      </c>
      <c r="BT302" s="97" t="s">
        <v>235</v>
      </c>
      <c r="BU302" s="97">
        <v>6.0</v>
      </c>
      <c r="BV302" s="98"/>
      <c r="BW302" s="98"/>
      <c r="BX302" s="97" t="s">
        <v>253</v>
      </c>
      <c r="BY302" s="99">
        <v>40742.0</v>
      </c>
      <c r="BZ302" s="98"/>
      <c r="CA302" s="98"/>
      <c r="CB302" s="97" t="s">
        <v>237</v>
      </c>
      <c r="CC302" s="97" t="s">
        <v>235</v>
      </c>
      <c r="CD302" s="98"/>
    </row>
    <row r="303">
      <c r="A303" s="96">
        <v>22933.0</v>
      </c>
      <c r="B303" s="97" t="s">
        <v>1556</v>
      </c>
      <c r="C303" s="97" t="s">
        <v>125</v>
      </c>
      <c r="D303" s="97">
        <v>25.0</v>
      </c>
      <c r="E303" s="97" t="s">
        <v>127</v>
      </c>
      <c r="F303" s="97">
        <v>12.0</v>
      </c>
      <c r="G303" s="97" t="s">
        <v>120</v>
      </c>
      <c r="H303" s="97">
        <v>1.0</v>
      </c>
      <c r="I303" s="97" t="s">
        <v>120</v>
      </c>
      <c r="J303" s="97">
        <v>6.0</v>
      </c>
      <c r="K303" s="97" t="s">
        <v>219</v>
      </c>
      <c r="L303" s="97" t="s">
        <v>220</v>
      </c>
      <c r="M303" s="97" t="s">
        <v>760</v>
      </c>
      <c r="N303" s="97">
        <v>3.0</v>
      </c>
      <c r="O303" s="97" t="s">
        <v>1557</v>
      </c>
      <c r="P303" s="97" t="s">
        <v>1558</v>
      </c>
      <c r="Q303" s="97" t="s">
        <v>235</v>
      </c>
      <c r="R303" s="97">
        <v>99.0</v>
      </c>
      <c r="S303" s="98"/>
      <c r="T303" s="98"/>
      <c r="U303" s="96">
        <v>0.0</v>
      </c>
      <c r="V303" s="96">
        <v>0.0</v>
      </c>
      <c r="W303" s="96">
        <v>0.0</v>
      </c>
      <c r="X303" s="96">
        <v>0.0</v>
      </c>
      <c r="Y303" s="96">
        <v>0.0</v>
      </c>
      <c r="Z303" s="96">
        <v>0.0</v>
      </c>
      <c r="AA303" s="97" t="s">
        <v>1559</v>
      </c>
      <c r="AB303" s="97">
        <v>5.0</v>
      </c>
      <c r="AC303" s="97" t="s">
        <v>243</v>
      </c>
      <c r="AD303" s="97" t="s">
        <v>1560</v>
      </c>
      <c r="AE303" s="97" t="s">
        <v>343</v>
      </c>
      <c r="AF303" s="98"/>
      <c r="AG303" s="98"/>
      <c r="AH303" s="98"/>
      <c r="AI303" s="97" t="s">
        <v>940</v>
      </c>
      <c r="AJ303" s="98"/>
      <c r="AK303" s="98"/>
      <c r="AL303" s="98"/>
      <c r="AM303" s="98"/>
      <c r="AN303" s="97" t="s">
        <v>1561</v>
      </c>
      <c r="AO303" s="97">
        <v>82180.0</v>
      </c>
      <c r="AP303" s="97" t="s">
        <v>248</v>
      </c>
      <c r="AQ303" s="97">
        <v>1.0</v>
      </c>
      <c r="AR303" s="98"/>
      <c r="AS303" s="98"/>
      <c r="AT303" s="98"/>
      <c r="AU303" s="98"/>
      <c r="AV303" s="97" t="s">
        <v>229</v>
      </c>
      <c r="AW303" s="98"/>
      <c r="AX303" s="99">
        <v>33725.0</v>
      </c>
      <c r="AY303" s="98"/>
      <c r="AZ303" s="98"/>
      <c r="BA303" s="98"/>
      <c r="BB303" s="98"/>
      <c r="BC303" s="98"/>
      <c r="BD303" s="98"/>
      <c r="BE303" s="98"/>
      <c r="BF303" s="98"/>
      <c r="BG303" s="98"/>
      <c r="BH303" s="97" t="s">
        <v>942</v>
      </c>
      <c r="BI303" s="100">
        <v>232383.0</v>
      </c>
      <c r="BJ303" s="97" t="s">
        <v>230</v>
      </c>
      <c r="BK303" s="97" t="s">
        <v>231</v>
      </c>
      <c r="BL303" s="97" t="s">
        <v>768</v>
      </c>
      <c r="BM303" s="97">
        <v>6.0</v>
      </c>
      <c r="BN303" s="97" t="s">
        <v>233</v>
      </c>
      <c r="BO303" s="97">
        <v>5.0</v>
      </c>
      <c r="BP303" s="98"/>
      <c r="BQ303" s="98"/>
      <c r="BR303" s="97" t="s">
        <v>234</v>
      </c>
      <c r="BS303" s="97">
        <v>2.0</v>
      </c>
      <c r="BT303" s="97" t="s">
        <v>235</v>
      </c>
      <c r="BU303" s="97">
        <v>6.0</v>
      </c>
      <c r="BV303" s="98"/>
      <c r="BW303" s="98"/>
      <c r="BX303" s="97" t="s">
        <v>253</v>
      </c>
      <c r="BY303" s="99">
        <v>40742.0</v>
      </c>
      <c r="BZ303" s="98"/>
      <c r="CA303" s="98"/>
      <c r="CB303" s="97" t="s">
        <v>237</v>
      </c>
      <c r="CC303" s="97" t="s">
        <v>235</v>
      </c>
      <c r="CD303" s="98"/>
    </row>
    <row r="304">
      <c r="A304" s="96">
        <v>22934.0</v>
      </c>
      <c r="B304" s="97" t="s">
        <v>1562</v>
      </c>
      <c r="C304" s="97" t="s">
        <v>125</v>
      </c>
      <c r="D304" s="97">
        <v>25.0</v>
      </c>
      <c r="E304" s="97" t="s">
        <v>127</v>
      </c>
      <c r="F304" s="97">
        <v>12.0</v>
      </c>
      <c r="G304" s="97" t="s">
        <v>120</v>
      </c>
      <c r="H304" s="97">
        <v>1.0</v>
      </c>
      <c r="I304" s="97" t="s">
        <v>120</v>
      </c>
      <c r="J304" s="97">
        <v>6.0</v>
      </c>
      <c r="K304" s="97" t="s">
        <v>219</v>
      </c>
      <c r="L304" s="97" t="s">
        <v>220</v>
      </c>
      <c r="M304" s="97" t="s">
        <v>760</v>
      </c>
      <c r="N304" s="97">
        <v>3.0</v>
      </c>
      <c r="O304" s="97" t="s">
        <v>761</v>
      </c>
      <c r="P304" s="97" t="s">
        <v>762</v>
      </c>
      <c r="Q304" s="97" t="s">
        <v>763</v>
      </c>
      <c r="R304" s="97" t="s">
        <v>764</v>
      </c>
      <c r="S304" s="98"/>
      <c r="T304" s="98"/>
      <c r="U304" s="96">
        <v>0.0</v>
      </c>
      <c r="V304" s="96">
        <v>0.0</v>
      </c>
      <c r="W304" s="96">
        <v>0.0</v>
      </c>
      <c r="X304" s="96">
        <v>0.0</v>
      </c>
      <c r="Y304" s="96">
        <v>0.0</v>
      </c>
      <c r="Z304" s="96">
        <v>0.0</v>
      </c>
      <c r="AA304" s="97" t="s">
        <v>1563</v>
      </c>
      <c r="AC304" s="98"/>
      <c r="AD304" s="97" t="s">
        <v>1134</v>
      </c>
      <c r="AF304" s="98"/>
      <c r="AG304" s="98"/>
      <c r="AH304" s="98"/>
      <c r="AI304" s="97" t="s">
        <v>362</v>
      </c>
      <c r="AJ304" s="98"/>
      <c r="AK304" s="98"/>
      <c r="AL304" s="98"/>
      <c r="AM304" s="98"/>
      <c r="AN304" s="97" t="s">
        <v>1564</v>
      </c>
      <c r="AO304" s="97">
        <v>82000.0</v>
      </c>
      <c r="AP304" s="97" t="s">
        <v>248</v>
      </c>
      <c r="AQ304" s="97">
        <v>1.0</v>
      </c>
      <c r="AR304" s="98"/>
      <c r="AS304" s="98"/>
      <c r="AT304" s="98"/>
      <c r="AU304" s="98"/>
      <c r="AV304" s="97" t="s">
        <v>229</v>
      </c>
      <c r="AW304" s="98"/>
      <c r="AX304" s="99">
        <v>22221.0</v>
      </c>
      <c r="AY304" s="98"/>
      <c r="AZ304" s="98"/>
      <c r="BA304" s="98"/>
      <c r="BB304" s="98"/>
      <c r="BC304" s="98"/>
      <c r="BD304" s="98"/>
      <c r="BE304" s="98"/>
      <c r="BF304" s="98"/>
      <c r="BG304" s="98"/>
      <c r="BH304" s="100">
        <v>-106422.0</v>
      </c>
      <c r="BI304" s="100">
        <v>232038.0</v>
      </c>
      <c r="BJ304" s="97" t="s">
        <v>230</v>
      </c>
      <c r="BK304" s="97" t="s">
        <v>231</v>
      </c>
      <c r="BL304" s="97" t="s">
        <v>768</v>
      </c>
      <c r="BM304" s="97">
        <v>6.0</v>
      </c>
      <c r="BN304" s="97" t="s">
        <v>233</v>
      </c>
      <c r="BO304" s="97">
        <v>5.0</v>
      </c>
      <c r="BP304" s="98"/>
      <c r="BQ304" s="98"/>
      <c r="BR304" s="97" t="s">
        <v>234</v>
      </c>
      <c r="BS304" s="97">
        <v>2.0</v>
      </c>
      <c r="BT304" s="97" t="s">
        <v>235</v>
      </c>
      <c r="BU304" s="97">
        <v>6.0</v>
      </c>
      <c r="BV304" s="98"/>
      <c r="BW304" s="98"/>
      <c r="BX304" s="97" t="s">
        <v>253</v>
      </c>
      <c r="BY304" s="99">
        <v>41401.0</v>
      </c>
      <c r="BZ304" s="98"/>
      <c r="CA304" s="98"/>
      <c r="CB304" s="97" t="s">
        <v>237</v>
      </c>
      <c r="CC304" s="97" t="s">
        <v>235</v>
      </c>
      <c r="CD304" s="98"/>
    </row>
    <row r="305" hidden="1">
      <c r="A305" s="96">
        <v>22935.0</v>
      </c>
      <c r="B305" s="97" t="s">
        <v>1565</v>
      </c>
      <c r="C305" s="97" t="s">
        <v>125</v>
      </c>
      <c r="D305" s="97">
        <v>25.0</v>
      </c>
      <c r="E305" s="97" t="s">
        <v>118</v>
      </c>
      <c r="F305" s="97">
        <v>9.0</v>
      </c>
      <c r="G305" s="97" t="s">
        <v>759</v>
      </c>
      <c r="H305" s="97">
        <v>1.0</v>
      </c>
      <c r="I305" s="97" t="s">
        <v>120</v>
      </c>
      <c r="J305" s="97">
        <v>6.0</v>
      </c>
      <c r="K305" s="97" t="s">
        <v>219</v>
      </c>
      <c r="L305" s="97" t="s">
        <v>220</v>
      </c>
      <c r="M305" s="97" t="s">
        <v>760</v>
      </c>
      <c r="N305" s="97">
        <v>3.0</v>
      </c>
      <c r="O305" s="97" t="s">
        <v>761</v>
      </c>
      <c r="P305" s="97" t="s">
        <v>762</v>
      </c>
      <c r="Q305" s="97" t="s">
        <v>763</v>
      </c>
      <c r="R305" s="97" t="s">
        <v>764</v>
      </c>
      <c r="S305" s="98"/>
      <c r="T305" s="98"/>
      <c r="U305" s="96">
        <v>0.0</v>
      </c>
      <c r="V305" s="96">
        <v>0.0</v>
      </c>
      <c r="W305" s="96">
        <v>0.0</v>
      </c>
      <c r="X305" s="96">
        <v>0.0</v>
      </c>
      <c r="Y305" s="96">
        <v>0.0</v>
      </c>
      <c r="Z305" s="96">
        <v>0.0</v>
      </c>
      <c r="AA305" s="97" t="s">
        <v>765</v>
      </c>
      <c r="AB305" s="97">
        <v>5.0</v>
      </c>
      <c r="AC305" s="97" t="s">
        <v>243</v>
      </c>
      <c r="AD305" s="97" t="s">
        <v>772</v>
      </c>
      <c r="AE305" s="97">
        <v>44.0</v>
      </c>
      <c r="AF305" s="98"/>
      <c r="AG305" s="98"/>
      <c r="AH305" s="98"/>
      <c r="AI305" s="97" t="s">
        <v>362</v>
      </c>
      <c r="AJ305" s="98"/>
      <c r="AK305" s="98"/>
      <c r="AL305" s="98"/>
      <c r="AM305" s="98"/>
      <c r="AN305" s="97" t="s">
        <v>773</v>
      </c>
      <c r="AO305" s="97">
        <v>82400.0</v>
      </c>
      <c r="AP305" s="97" t="s">
        <v>248</v>
      </c>
      <c r="AQ305" s="97">
        <v>1.0</v>
      </c>
      <c r="AR305" s="98"/>
      <c r="AS305" s="98"/>
      <c r="AT305" s="98"/>
      <c r="AU305" s="98"/>
      <c r="AV305" s="97" t="s">
        <v>229</v>
      </c>
      <c r="AW305" s="99">
        <v>18994.0</v>
      </c>
      <c r="AX305" s="99">
        <v>28976.0</v>
      </c>
      <c r="AY305" s="98"/>
      <c r="AZ305" s="98"/>
      <c r="BA305" s="98"/>
      <c r="BB305" s="98"/>
      <c r="BC305" s="98"/>
      <c r="BD305" s="98"/>
      <c r="BE305" s="98"/>
      <c r="BF305" s="98"/>
      <c r="BG305" s="98"/>
      <c r="BH305" s="100">
        <v>-105782.0</v>
      </c>
      <c r="BI305" s="100">
        <v>228271.0</v>
      </c>
      <c r="BJ305" s="97" t="s">
        <v>230</v>
      </c>
      <c r="BK305" s="97" t="s">
        <v>231</v>
      </c>
      <c r="BL305" s="97" t="s">
        <v>768</v>
      </c>
      <c r="BM305" s="97">
        <v>6.0</v>
      </c>
      <c r="BN305" s="97" t="s">
        <v>233</v>
      </c>
      <c r="BO305" s="97">
        <v>5.0</v>
      </c>
      <c r="BP305" s="98"/>
      <c r="BQ305" s="98"/>
      <c r="BR305" s="97" t="s">
        <v>234</v>
      </c>
      <c r="BS305" s="97">
        <v>2.0</v>
      </c>
      <c r="BT305" s="97" t="s">
        <v>235</v>
      </c>
      <c r="BU305" s="97">
        <v>6.0</v>
      </c>
      <c r="BV305" s="98"/>
      <c r="BW305" s="98"/>
      <c r="BX305" s="97" t="s">
        <v>253</v>
      </c>
      <c r="BY305" s="99">
        <v>41401.0</v>
      </c>
      <c r="BZ305" s="98"/>
      <c r="CA305" s="98"/>
      <c r="CB305" s="97" t="s">
        <v>237</v>
      </c>
      <c r="CC305" s="97" t="s">
        <v>235</v>
      </c>
      <c r="CD305" s="98"/>
    </row>
    <row r="306" hidden="1">
      <c r="A306" s="96">
        <v>22936.0</v>
      </c>
      <c r="B306" s="97" t="s">
        <v>1566</v>
      </c>
      <c r="C306" s="97" t="s">
        <v>125</v>
      </c>
      <c r="D306" s="97">
        <v>25.0</v>
      </c>
      <c r="E306" s="97" t="s">
        <v>114</v>
      </c>
      <c r="F306" s="97">
        <v>6.0</v>
      </c>
      <c r="G306" s="97" t="s">
        <v>528</v>
      </c>
      <c r="H306" s="97">
        <v>1.0</v>
      </c>
      <c r="I306" s="97" t="s">
        <v>389</v>
      </c>
      <c r="J306" s="97">
        <v>4.0</v>
      </c>
      <c r="K306" s="97" t="s">
        <v>219</v>
      </c>
      <c r="L306" s="97" t="s">
        <v>220</v>
      </c>
      <c r="M306" s="97" t="s">
        <v>221</v>
      </c>
      <c r="N306" s="97">
        <v>1.0</v>
      </c>
      <c r="O306" s="97" t="s">
        <v>1378</v>
      </c>
      <c r="P306" s="97" t="s">
        <v>1379</v>
      </c>
      <c r="Q306" s="97" t="s">
        <v>1567</v>
      </c>
      <c r="R306" s="97" t="s">
        <v>1568</v>
      </c>
      <c r="S306" s="98"/>
      <c r="T306" s="98"/>
      <c r="U306" s="96">
        <v>2.0</v>
      </c>
      <c r="V306" s="96">
        <v>0.0</v>
      </c>
      <c r="W306" s="96">
        <v>2.0</v>
      </c>
      <c r="X306" s="96">
        <v>0.0</v>
      </c>
      <c r="Y306" s="96">
        <v>0.0</v>
      </c>
      <c r="Z306" s="96">
        <v>0.0</v>
      </c>
      <c r="AA306" s="97" t="s">
        <v>1569</v>
      </c>
      <c r="AD306" s="97" t="s">
        <v>1570</v>
      </c>
      <c r="AE306" s="97" t="s">
        <v>343</v>
      </c>
      <c r="AF306" s="98"/>
      <c r="AG306" s="98"/>
      <c r="AH306" s="98"/>
      <c r="AI306" s="97" t="s">
        <v>555</v>
      </c>
      <c r="AJ306" s="98"/>
      <c r="AK306" s="98"/>
      <c r="AL306" s="98"/>
      <c r="AM306" s="98"/>
      <c r="AN306" s="97" t="s">
        <v>1571</v>
      </c>
      <c r="AO306" s="97">
        <v>80230.0</v>
      </c>
      <c r="AP306" s="97" t="s">
        <v>248</v>
      </c>
      <c r="AQ306" s="97">
        <v>1.0</v>
      </c>
      <c r="AR306" s="98"/>
      <c r="AS306" s="98"/>
      <c r="AT306" s="98"/>
      <c r="AU306" s="98"/>
      <c r="AV306" s="97" t="s">
        <v>229</v>
      </c>
      <c r="AW306" s="98"/>
      <c r="AX306" s="99">
        <v>38457.0</v>
      </c>
      <c r="AY306" s="98"/>
      <c r="AZ306" s="98"/>
      <c r="BA306" s="98"/>
      <c r="BB306" s="98"/>
      <c r="BC306" s="98"/>
      <c r="BD306" s="98"/>
      <c r="BE306" s="98"/>
      <c r="BF306" s="98"/>
      <c r="BG306" s="98"/>
      <c r="BH306" s="100">
        <v>-107387.0</v>
      </c>
      <c r="BI306" s="100">
        <v>24795.0</v>
      </c>
      <c r="BJ306" s="97" t="s">
        <v>230</v>
      </c>
      <c r="BK306" s="97" t="s">
        <v>231</v>
      </c>
      <c r="BL306" s="97" t="s">
        <v>232</v>
      </c>
      <c r="BM306" s="97">
        <v>1.0</v>
      </c>
      <c r="BN306" s="97" t="s">
        <v>233</v>
      </c>
      <c r="BO306" s="97">
        <v>5.0</v>
      </c>
      <c r="BP306" s="98"/>
      <c r="BQ306" s="98"/>
      <c r="BR306" s="97" t="s">
        <v>234</v>
      </c>
      <c r="BS306" s="97">
        <v>2.0</v>
      </c>
      <c r="BT306" s="97" t="s">
        <v>235</v>
      </c>
      <c r="BU306" s="97">
        <v>6.0</v>
      </c>
      <c r="BV306" s="98"/>
      <c r="BW306" s="98"/>
      <c r="BX306" s="97" t="s">
        <v>253</v>
      </c>
      <c r="BY306" s="99">
        <v>41884.0</v>
      </c>
      <c r="BZ306" s="98"/>
      <c r="CA306" s="98"/>
      <c r="CB306" s="97" t="s">
        <v>237</v>
      </c>
      <c r="CC306" s="97" t="s">
        <v>235</v>
      </c>
      <c r="CD306" s="98"/>
    </row>
    <row r="307" hidden="1">
      <c r="A307" s="96">
        <v>22937.0</v>
      </c>
      <c r="B307" s="97" t="s">
        <v>1572</v>
      </c>
      <c r="C307" s="97" t="s">
        <v>125</v>
      </c>
      <c r="D307" s="97">
        <v>25.0</v>
      </c>
      <c r="E307" s="97" t="s">
        <v>114</v>
      </c>
      <c r="F307" s="97">
        <v>6.0</v>
      </c>
      <c r="G307" s="97" t="s">
        <v>528</v>
      </c>
      <c r="H307" s="97">
        <v>1.0</v>
      </c>
      <c r="I307" s="97" t="s">
        <v>389</v>
      </c>
      <c r="J307" s="97">
        <v>4.0</v>
      </c>
      <c r="K307" s="97" t="s">
        <v>219</v>
      </c>
      <c r="L307" s="97" t="s">
        <v>220</v>
      </c>
      <c r="M307" s="97" t="s">
        <v>221</v>
      </c>
      <c r="N307" s="97">
        <v>1.0</v>
      </c>
      <c r="O307" s="97" t="s">
        <v>1378</v>
      </c>
      <c r="P307" s="97" t="s">
        <v>1379</v>
      </c>
      <c r="Q307" s="97" t="s">
        <v>1433</v>
      </c>
      <c r="R307" s="97" t="s">
        <v>1434</v>
      </c>
      <c r="S307" s="98"/>
      <c r="T307" s="98"/>
      <c r="U307" s="96">
        <v>0.0</v>
      </c>
      <c r="V307" s="96">
        <v>0.0</v>
      </c>
      <c r="W307" s="96">
        <v>0.0</v>
      </c>
      <c r="X307" s="96">
        <v>0.0</v>
      </c>
      <c r="Y307" s="96">
        <v>0.0</v>
      </c>
      <c r="Z307" s="96">
        <v>0.0</v>
      </c>
      <c r="AA307" s="97" t="s">
        <v>1573</v>
      </c>
      <c r="AD307" s="97" t="s">
        <v>1574</v>
      </c>
      <c r="AE307" s="97" t="s">
        <v>343</v>
      </c>
      <c r="AF307" s="98"/>
      <c r="AG307" s="98"/>
      <c r="AH307" s="98"/>
      <c r="AI307" s="97" t="s">
        <v>555</v>
      </c>
      <c r="AJ307" s="98"/>
      <c r="AK307" s="98"/>
      <c r="AL307" s="98"/>
      <c r="AM307" s="98"/>
      <c r="AN307" s="97" t="s">
        <v>1575</v>
      </c>
      <c r="AO307" s="97">
        <v>80250.0</v>
      </c>
      <c r="AP307" s="97" t="s">
        <v>248</v>
      </c>
      <c r="AQ307" s="97">
        <v>1.0</v>
      </c>
      <c r="AR307" s="98"/>
      <c r="AS307" s="98"/>
      <c r="AT307" s="98"/>
      <c r="AU307" s="98"/>
      <c r="AV307" s="97" t="s">
        <v>229</v>
      </c>
      <c r="AW307" s="98"/>
      <c r="AX307" s="99">
        <v>39326.0</v>
      </c>
      <c r="AY307" s="98"/>
      <c r="AZ307" s="98"/>
      <c r="BA307" s="98"/>
      <c r="BB307" s="98"/>
      <c r="BC307" s="98"/>
      <c r="BD307" s="98"/>
      <c r="BE307" s="98"/>
      <c r="BF307" s="98"/>
      <c r="BG307" s="98"/>
      <c r="BH307" s="100">
        <v>-107388.0</v>
      </c>
      <c r="BI307" s="100">
        <v>247949.0</v>
      </c>
      <c r="BJ307" s="97" t="s">
        <v>230</v>
      </c>
      <c r="BK307" s="97" t="s">
        <v>231</v>
      </c>
      <c r="BL307" s="97" t="s">
        <v>232</v>
      </c>
      <c r="BM307" s="97">
        <v>1.0</v>
      </c>
      <c r="BN307" s="97" t="s">
        <v>233</v>
      </c>
      <c r="BO307" s="97">
        <v>5.0</v>
      </c>
      <c r="BP307" s="98"/>
      <c r="BQ307" s="98"/>
      <c r="BR307" s="97" t="s">
        <v>234</v>
      </c>
      <c r="BS307" s="97">
        <v>2.0</v>
      </c>
      <c r="BT307" s="97" t="s">
        <v>235</v>
      </c>
      <c r="BU307" s="97">
        <v>6.0</v>
      </c>
      <c r="BV307" s="98"/>
      <c r="BW307" s="98"/>
      <c r="BX307" s="97" t="s">
        <v>253</v>
      </c>
      <c r="BY307" s="99">
        <v>41132.0</v>
      </c>
      <c r="BZ307" s="98"/>
      <c r="CA307" s="98"/>
      <c r="CB307" s="97" t="s">
        <v>237</v>
      </c>
      <c r="CC307" s="97" t="s">
        <v>235</v>
      </c>
      <c r="CD307" s="98"/>
    </row>
    <row r="308" hidden="1">
      <c r="A308" s="96">
        <v>22938.0</v>
      </c>
      <c r="B308" s="97" t="s">
        <v>1576</v>
      </c>
      <c r="C308" s="97" t="s">
        <v>125</v>
      </c>
      <c r="D308" s="97">
        <v>25.0</v>
      </c>
      <c r="E308" s="97" t="s">
        <v>106</v>
      </c>
      <c r="F308" s="97">
        <v>1.0</v>
      </c>
      <c r="G308" s="97" t="s">
        <v>218</v>
      </c>
      <c r="H308" s="97">
        <v>1.0</v>
      </c>
      <c r="I308" s="97" t="s">
        <v>218</v>
      </c>
      <c r="J308" s="97">
        <v>1.0</v>
      </c>
      <c r="K308" s="97" t="s">
        <v>219</v>
      </c>
      <c r="L308" s="97" t="s">
        <v>220</v>
      </c>
      <c r="M308" s="97" t="s">
        <v>221</v>
      </c>
      <c r="N308" s="97">
        <v>1.0</v>
      </c>
      <c r="O308" s="97" t="s">
        <v>1378</v>
      </c>
      <c r="P308" s="97" t="s">
        <v>1379</v>
      </c>
      <c r="Q308" s="97" t="s">
        <v>1567</v>
      </c>
      <c r="R308" s="97" t="s">
        <v>1568</v>
      </c>
      <c r="S308" s="98"/>
      <c r="T308" s="98"/>
      <c r="U308" s="96">
        <v>3.0</v>
      </c>
      <c r="V308" s="96">
        <v>0.0</v>
      </c>
      <c r="W308" s="96">
        <v>3.0</v>
      </c>
      <c r="X308" s="96">
        <v>0.0</v>
      </c>
      <c r="Y308" s="96">
        <v>0.0</v>
      </c>
      <c r="Z308" s="96">
        <v>0.0</v>
      </c>
      <c r="AA308" s="97" t="s">
        <v>1577</v>
      </c>
      <c r="AB308" s="97">
        <v>5.0</v>
      </c>
      <c r="AC308" s="97" t="s">
        <v>243</v>
      </c>
      <c r="AD308" s="97" t="s">
        <v>244</v>
      </c>
      <c r="AE308" s="97" t="s">
        <v>245</v>
      </c>
      <c r="AF308" s="98"/>
      <c r="AG308" s="98"/>
      <c r="AH308" s="98"/>
      <c r="AI308" s="97" t="s">
        <v>1578</v>
      </c>
      <c r="AK308" s="98"/>
      <c r="AL308" s="98"/>
      <c r="AM308" s="98"/>
      <c r="AN308" s="97" t="s">
        <v>1579</v>
      </c>
      <c r="AO308" s="97">
        <v>81248.0</v>
      </c>
      <c r="AP308" s="97" t="s">
        <v>248</v>
      </c>
      <c r="AQ308" s="97">
        <v>1.0</v>
      </c>
      <c r="AR308" s="98"/>
      <c r="AS308" s="98"/>
      <c r="AT308" s="98"/>
      <c r="AU308" s="98"/>
      <c r="AV308" s="97" t="s">
        <v>229</v>
      </c>
      <c r="AW308" s="98"/>
      <c r="AX308" s="99">
        <v>38768.0</v>
      </c>
      <c r="AY308" s="98"/>
      <c r="AZ308" s="98"/>
      <c r="BA308" s="98"/>
      <c r="BB308" s="98"/>
      <c r="BC308" s="98"/>
      <c r="BD308" s="98"/>
      <c r="BE308" s="98"/>
      <c r="BF308" s="98"/>
      <c r="BG308" s="98"/>
      <c r="BH308" s="100">
        <v>-108989.0</v>
      </c>
      <c r="BI308" s="100">
        <v>257719.0</v>
      </c>
      <c r="BJ308" s="97" t="s">
        <v>230</v>
      </c>
      <c r="BK308" s="97" t="s">
        <v>231</v>
      </c>
      <c r="BL308" s="97" t="s">
        <v>232</v>
      </c>
      <c r="BM308" s="97">
        <v>1.0</v>
      </c>
      <c r="BN308" s="97" t="s">
        <v>233</v>
      </c>
      <c r="BO308" s="97">
        <v>5.0</v>
      </c>
      <c r="BP308" s="98"/>
      <c r="BQ308" s="98"/>
      <c r="BR308" s="97" t="s">
        <v>234</v>
      </c>
      <c r="BS308" s="97">
        <v>2.0</v>
      </c>
      <c r="BT308" s="97" t="s">
        <v>235</v>
      </c>
      <c r="BU308" s="97">
        <v>6.0</v>
      </c>
      <c r="BV308" s="98"/>
      <c r="BW308" s="98"/>
      <c r="BX308" s="97" t="s">
        <v>253</v>
      </c>
      <c r="BY308" s="99">
        <v>41736.0</v>
      </c>
      <c r="BZ308" s="98"/>
      <c r="CA308" s="98"/>
      <c r="CB308" s="97" t="s">
        <v>237</v>
      </c>
      <c r="CC308" s="97" t="s">
        <v>235</v>
      </c>
      <c r="CD308" s="98"/>
    </row>
    <row r="309" hidden="1">
      <c r="A309" s="96">
        <v>22939.0</v>
      </c>
      <c r="B309" s="97" t="s">
        <v>1580</v>
      </c>
      <c r="C309" s="97" t="s">
        <v>125</v>
      </c>
      <c r="D309" s="97">
        <v>25.0</v>
      </c>
      <c r="E309" s="97" t="s">
        <v>122</v>
      </c>
      <c r="F309" s="97">
        <v>18.0</v>
      </c>
      <c r="G309" s="97" t="s">
        <v>1581</v>
      </c>
      <c r="H309" s="97">
        <v>120.0</v>
      </c>
      <c r="I309" s="97" t="s">
        <v>389</v>
      </c>
      <c r="J309" s="97">
        <v>4.0</v>
      </c>
      <c r="K309" s="97" t="s">
        <v>219</v>
      </c>
      <c r="L309" s="97" t="s">
        <v>220</v>
      </c>
      <c r="M309" s="97" t="s">
        <v>221</v>
      </c>
      <c r="N309" s="97">
        <v>1.0</v>
      </c>
      <c r="O309" s="97" t="s">
        <v>302</v>
      </c>
      <c r="P309" s="97" t="s">
        <v>303</v>
      </c>
      <c r="Q309" s="97" t="s">
        <v>235</v>
      </c>
      <c r="R309" s="97">
        <v>99.0</v>
      </c>
      <c r="S309" s="98"/>
      <c r="T309" s="98"/>
      <c r="U309" s="96">
        <v>1.0</v>
      </c>
      <c r="V309" s="96">
        <v>0.0</v>
      </c>
      <c r="W309" s="96">
        <v>1.0</v>
      </c>
      <c r="X309" s="96">
        <v>0.0</v>
      </c>
      <c r="Y309" s="96">
        <v>0.0</v>
      </c>
      <c r="Z309" s="96">
        <v>0.0</v>
      </c>
      <c r="AA309" s="97" t="s">
        <v>1582</v>
      </c>
      <c r="AC309" s="98"/>
      <c r="AD309" s="97" t="s">
        <v>1583</v>
      </c>
      <c r="AE309" s="97" t="s">
        <v>263</v>
      </c>
      <c r="AF309" s="98"/>
      <c r="AG309" s="98"/>
      <c r="AH309" s="98"/>
      <c r="AI309" s="97" t="s">
        <v>282</v>
      </c>
      <c r="AJ309" s="98"/>
      <c r="AK309" s="98"/>
      <c r="AL309" s="98"/>
      <c r="AM309" s="98"/>
      <c r="AN309" s="97" t="s">
        <v>1584</v>
      </c>
      <c r="AO309" s="97">
        <v>99999.0</v>
      </c>
      <c r="AP309" s="97" t="s">
        <v>248</v>
      </c>
      <c r="AQ309" s="97">
        <v>1.0</v>
      </c>
      <c r="AR309" s="98"/>
      <c r="AS309" s="98"/>
      <c r="AT309" s="98"/>
      <c r="AU309" s="98"/>
      <c r="AV309" s="97" t="s">
        <v>229</v>
      </c>
      <c r="AW309" s="98"/>
      <c r="AX309" s="99">
        <v>38838.0</v>
      </c>
      <c r="AY309" s="98"/>
      <c r="AZ309" s="98"/>
      <c r="BA309" s="98"/>
      <c r="BB309" s="98"/>
      <c r="BC309" s="98"/>
      <c r="BD309" s="98"/>
      <c r="BE309" s="98"/>
      <c r="BF309" s="98"/>
      <c r="BG309" s="98"/>
      <c r="BH309" s="97" t="s">
        <v>1585</v>
      </c>
      <c r="BI309" s="100">
        <v>247171.0</v>
      </c>
      <c r="BJ309" s="97" t="s">
        <v>230</v>
      </c>
      <c r="BK309" s="97" t="s">
        <v>231</v>
      </c>
      <c r="BL309" s="97" t="s">
        <v>232</v>
      </c>
      <c r="BM309" s="97">
        <v>1.0</v>
      </c>
      <c r="BN309" s="97" t="s">
        <v>233</v>
      </c>
      <c r="BO309" s="97">
        <v>5.0</v>
      </c>
      <c r="BP309" s="98"/>
      <c r="BQ309" s="98"/>
      <c r="BR309" s="97" t="s">
        <v>274</v>
      </c>
      <c r="BS309" s="97">
        <v>1.0</v>
      </c>
      <c r="BT309" s="97" t="s">
        <v>235</v>
      </c>
      <c r="BU309" s="97">
        <v>6.0</v>
      </c>
      <c r="BV309" s="97" t="s">
        <v>328</v>
      </c>
      <c r="BX309" s="97" t="s">
        <v>253</v>
      </c>
      <c r="BY309" s="99">
        <v>42376.0</v>
      </c>
      <c r="BZ309" s="98"/>
      <c r="CA309" s="98"/>
      <c r="CB309" s="97" t="s">
        <v>237</v>
      </c>
      <c r="CC309" s="97" t="s">
        <v>235</v>
      </c>
      <c r="CD309" s="98"/>
    </row>
    <row r="310" hidden="1">
      <c r="A310" s="96">
        <v>22940.0</v>
      </c>
      <c r="B310" s="97" t="s">
        <v>1586</v>
      </c>
      <c r="C310" s="97" t="s">
        <v>125</v>
      </c>
      <c r="D310" s="97">
        <v>25.0</v>
      </c>
      <c r="E310" s="97" t="s">
        <v>122</v>
      </c>
      <c r="F310" s="97">
        <v>18.0</v>
      </c>
      <c r="G310" s="97" t="s">
        <v>1587</v>
      </c>
      <c r="H310" s="97">
        <v>54.0</v>
      </c>
      <c r="I310" s="97" t="s">
        <v>389</v>
      </c>
      <c r="J310" s="97">
        <v>4.0</v>
      </c>
      <c r="K310" s="97" t="s">
        <v>219</v>
      </c>
      <c r="L310" s="97" t="s">
        <v>220</v>
      </c>
      <c r="M310" s="97" t="s">
        <v>221</v>
      </c>
      <c r="N310" s="97">
        <v>1.0</v>
      </c>
      <c r="O310" s="97" t="s">
        <v>268</v>
      </c>
      <c r="P310" s="97" t="s">
        <v>269</v>
      </c>
      <c r="Q310" s="97" t="s">
        <v>235</v>
      </c>
      <c r="R310" s="97">
        <v>99.0</v>
      </c>
      <c r="S310" s="98"/>
      <c r="T310" s="98"/>
      <c r="U310" s="96">
        <v>1.0</v>
      </c>
      <c r="V310" s="96">
        <v>1.0</v>
      </c>
      <c r="W310" s="96">
        <v>2.0</v>
      </c>
      <c r="X310" s="96">
        <v>0.0</v>
      </c>
      <c r="Y310" s="96">
        <v>0.0</v>
      </c>
      <c r="Z310" s="96">
        <v>0.0</v>
      </c>
      <c r="AA310" s="97" t="s">
        <v>1588</v>
      </c>
      <c r="AB310" s="97">
        <v>5.0</v>
      </c>
      <c r="AC310" s="97" t="s">
        <v>243</v>
      </c>
      <c r="AD310" s="97" t="s">
        <v>1589</v>
      </c>
      <c r="AE310" s="97" t="s">
        <v>290</v>
      </c>
      <c r="AF310" s="97" t="s">
        <v>291</v>
      </c>
      <c r="AG310" s="97">
        <v>9.0</v>
      </c>
      <c r="AH310" s="97" t="s">
        <v>1590</v>
      </c>
      <c r="AI310" s="97" t="s">
        <v>1587</v>
      </c>
      <c r="AJ310" s="98"/>
      <c r="AK310" s="97" t="s">
        <v>291</v>
      </c>
      <c r="AL310" s="98"/>
      <c r="AM310" s="97" t="s">
        <v>291</v>
      </c>
      <c r="AN310" s="97" t="s">
        <v>1591</v>
      </c>
      <c r="AO310" s="97">
        <v>80338.0</v>
      </c>
      <c r="AP310" s="97" t="s">
        <v>248</v>
      </c>
      <c r="AQ310" s="97">
        <v>1.0</v>
      </c>
      <c r="AR310" s="98"/>
      <c r="AS310" s="98"/>
      <c r="AT310" s="98"/>
      <c r="AU310" s="98"/>
      <c r="AV310" s="97" t="s">
        <v>229</v>
      </c>
      <c r="AW310" s="98"/>
      <c r="AX310" s="99">
        <v>38838.0</v>
      </c>
      <c r="AY310" s="98"/>
      <c r="AZ310" s="98"/>
      <c r="BA310" s="98"/>
      <c r="BB310" s="98"/>
      <c r="BC310" s="98"/>
      <c r="BD310" s="98"/>
      <c r="BE310" s="98"/>
      <c r="BF310" s="98"/>
      <c r="BG310" s="98"/>
      <c r="BH310" s="100">
        <v>-1079748.0</v>
      </c>
      <c r="BI310" s="100">
        <v>247224.0</v>
      </c>
      <c r="BJ310" s="97" t="s">
        <v>230</v>
      </c>
      <c r="BK310" s="97" t="s">
        <v>231</v>
      </c>
      <c r="BL310" s="97" t="s">
        <v>232</v>
      </c>
      <c r="BM310" s="97">
        <v>1.0</v>
      </c>
      <c r="BN310" s="97" t="s">
        <v>233</v>
      </c>
      <c r="BO310" s="97">
        <v>5.0</v>
      </c>
      <c r="BP310" s="98"/>
      <c r="BQ310" s="98"/>
      <c r="BR310" s="97" t="s">
        <v>274</v>
      </c>
      <c r="BS310" s="97">
        <v>1.0</v>
      </c>
      <c r="BT310" s="97" t="s">
        <v>235</v>
      </c>
      <c r="BU310" s="97">
        <v>6.0</v>
      </c>
      <c r="BV310" s="97" t="s">
        <v>265</v>
      </c>
      <c r="BX310" s="97" t="s">
        <v>253</v>
      </c>
      <c r="BY310" s="99">
        <v>41204.0</v>
      </c>
      <c r="BZ310" s="98"/>
      <c r="CA310" s="98"/>
      <c r="CB310" s="97" t="s">
        <v>237</v>
      </c>
      <c r="CC310" s="97" t="s">
        <v>235</v>
      </c>
      <c r="CD310" s="98"/>
    </row>
    <row r="311" hidden="1">
      <c r="A311" s="96">
        <v>22941.0</v>
      </c>
      <c r="B311" s="97" t="s">
        <v>1592</v>
      </c>
      <c r="C311" s="97" t="s">
        <v>125</v>
      </c>
      <c r="D311" s="97">
        <v>25.0</v>
      </c>
      <c r="E311" s="97" t="s">
        <v>124</v>
      </c>
      <c r="F311" s="97">
        <v>16.0</v>
      </c>
      <c r="G311" s="97" t="s">
        <v>124</v>
      </c>
      <c r="H311" s="97">
        <v>1.0</v>
      </c>
      <c r="I311" s="97" t="s">
        <v>509</v>
      </c>
      <c r="J311" s="97">
        <v>5.0</v>
      </c>
      <c r="K311" s="97" t="s">
        <v>219</v>
      </c>
      <c r="L311" s="97" t="s">
        <v>220</v>
      </c>
      <c r="M311" s="97" t="s">
        <v>239</v>
      </c>
      <c r="N311" s="97">
        <v>2.0</v>
      </c>
      <c r="O311" s="97" t="s">
        <v>357</v>
      </c>
      <c r="P311" s="97" t="s">
        <v>358</v>
      </c>
      <c r="Q311" s="97" t="s">
        <v>235</v>
      </c>
      <c r="R311" s="97">
        <v>99.0</v>
      </c>
      <c r="S311" s="98"/>
      <c r="T311" s="98"/>
      <c r="U311" s="96">
        <v>6.0</v>
      </c>
      <c r="V311" s="96">
        <v>0.0</v>
      </c>
      <c r="W311" s="96">
        <v>6.0</v>
      </c>
      <c r="X311" s="96">
        <v>13.0</v>
      </c>
      <c r="Y311" s="96">
        <v>0.0</v>
      </c>
      <c r="Z311" s="96">
        <v>13.0</v>
      </c>
      <c r="AA311" s="97" t="s">
        <v>1593</v>
      </c>
      <c r="AC311" s="98"/>
      <c r="AD311" s="97" t="s">
        <v>1594</v>
      </c>
      <c r="AE311" s="97" t="s">
        <v>343</v>
      </c>
      <c r="AF311" s="98"/>
      <c r="AG311" s="98"/>
      <c r="AH311" s="98"/>
      <c r="AI311" s="97" t="s">
        <v>1595</v>
      </c>
      <c r="AJ311" s="98"/>
      <c r="AK311" s="98"/>
      <c r="AL311" s="98"/>
      <c r="AM311" s="98"/>
      <c r="AN311" s="97" t="s">
        <v>1596</v>
      </c>
      <c r="AO311" s="97">
        <v>99999.0</v>
      </c>
      <c r="AP311" s="97" t="s">
        <v>248</v>
      </c>
      <c r="AQ311" s="97">
        <v>1.0</v>
      </c>
      <c r="AR311" s="98"/>
      <c r="AS311" s="98"/>
      <c r="AT311" s="98"/>
      <c r="AU311" s="98"/>
      <c r="AV311" s="97" t="s">
        <v>229</v>
      </c>
      <c r="AW311" s="98"/>
      <c r="AX311" s="99">
        <v>38657.0</v>
      </c>
      <c r="AY311" s="98"/>
      <c r="AZ311" s="98"/>
      <c r="BA311" s="98"/>
      <c r="BB311" s="98"/>
      <c r="BC311" s="98"/>
      <c r="BD311" s="98"/>
      <c r="BE311" s="98"/>
      <c r="BF311" s="98"/>
      <c r="BG311" s="98"/>
      <c r="BH311" s="100">
        <v>-1.06423169262925E16</v>
      </c>
      <c r="BI311" s="100">
        <v>2.39446251995508E16</v>
      </c>
      <c r="BJ311" s="97" t="s">
        <v>230</v>
      </c>
      <c r="BK311" s="97" t="s">
        <v>231</v>
      </c>
      <c r="BL311" s="97" t="s">
        <v>249</v>
      </c>
      <c r="BM311" s="97">
        <v>2.0</v>
      </c>
      <c r="BN311" s="97" t="s">
        <v>233</v>
      </c>
      <c r="BO311" s="97">
        <v>5.0</v>
      </c>
      <c r="BP311" s="98"/>
      <c r="BQ311" s="98"/>
      <c r="BR311" s="97" t="s">
        <v>234</v>
      </c>
      <c r="BS311" s="97">
        <v>2.0</v>
      </c>
      <c r="BT311" s="97" t="s">
        <v>235</v>
      </c>
      <c r="BU311" s="97">
        <v>6.0</v>
      </c>
      <c r="BV311" s="98"/>
      <c r="BW311" s="98"/>
      <c r="BX311" s="97" t="s">
        <v>253</v>
      </c>
      <c r="BY311" s="99">
        <v>40700.0</v>
      </c>
      <c r="BZ311" s="98"/>
      <c r="CA311" s="98"/>
      <c r="CB311" s="97" t="s">
        <v>237</v>
      </c>
      <c r="CC311" s="97" t="s">
        <v>235</v>
      </c>
      <c r="CD311" s="98"/>
    </row>
    <row r="312" hidden="1">
      <c r="A312" s="96">
        <v>22942.0</v>
      </c>
      <c r="B312" s="97" t="s">
        <v>1597</v>
      </c>
      <c r="C312" s="97" t="s">
        <v>125</v>
      </c>
      <c r="D312" s="97">
        <v>25.0</v>
      </c>
      <c r="E312" s="97" t="s">
        <v>114</v>
      </c>
      <c r="F312" s="97">
        <v>6.0</v>
      </c>
      <c r="G312" s="97" t="s">
        <v>689</v>
      </c>
      <c r="H312" s="97">
        <v>1194.0</v>
      </c>
      <c r="I312" s="97" t="s">
        <v>389</v>
      </c>
      <c r="J312" s="97">
        <v>4.0</v>
      </c>
      <c r="K312" s="97" t="s">
        <v>219</v>
      </c>
      <c r="L312" s="97" t="s">
        <v>220</v>
      </c>
      <c r="M312" s="97" t="s">
        <v>239</v>
      </c>
      <c r="N312" s="97">
        <v>2.0</v>
      </c>
      <c r="O312" s="97" t="s">
        <v>357</v>
      </c>
      <c r="P312" s="97" t="s">
        <v>358</v>
      </c>
      <c r="Q312" s="97" t="s">
        <v>235</v>
      </c>
      <c r="R312" s="97">
        <v>99.0</v>
      </c>
      <c r="S312" s="98"/>
      <c r="T312" s="98"/>
      <c r="U312" s="96">
        <v>6.0</v>
      </c>
      <c r="V312" s="96">
        <v>0.0</v>
      </c>
      <c r="W312" s="96">
        <v>6.0</v>
      </c>
      <c r="X312" s="96">
        <v>13.0</v>
      </c>
      <c r="Y312" s="96">
        <v>0.0</v>
      </c>
      <c r="Z312" s="96">
        <v>13.0</v>
      </c>
      <c r="AA312" s="97" t="s">
        <v>1598</v>
      </c>
      <c r="AD312" s="97" t="s">
        <v>1599</v>
      </c>
      <c r="AE312" s="97" t="s">
        <v>343</v>
      </c>
      <c r="AF312" s="98"/>
      <c r="AG312" s="98"/>
      <c r="AH312" s="98"/>
      <c r="AI312" s="97" t="s">
        <v>264</v>
      </c>
      <c r="AJ312" s="98"/>
      <c r="AK312" s="98"/>
      <c r="AL312" s="98"/>
      <c r="AM312" s="98"/>
      <c r="AN312" s="97" t="s">
        <v>1600</v>
      </c>
      <c r="AO312" s="97">
        <v>80454.0</v>
      </c>
      <c r="AP312" s="97" t="s">
        <v>248</v>
      </c>
      <c r="AQ312" s="97">
        <v>1.0</v>
      </c>
      <c r="AR312" s="98"/>
      <c r="AS312" s="98"/>
      <c r="AT312" s="98"/>
      <c r="AU312" s="98"/>
      <c r="AV312" s="97" t="s">
        <v>229</v>
      </c>
      <c r="AW312" s="98"/>
      <c r="AX312" s="99">
        <v>38888.0</v>
      </c>
      <c r="AY312" s="98"/>
      <c r="AZ312" s="98"/>
      <c r="BA312" s="98"/>
      <c r="BB312" s="98"/>
      <c r="BC312" s="98"/>
      <c r="BD312" s="98"/>
      <c r="BE312" s="98"/>
      <c r="BF312" s="98"/>
      <c r="BG312" s="98"/>
      <c r="BH312" s="100">
        <v>-1.07150888387222E16</v>
      </c>
      <c r="BI312" s="100">
        <v>2.42915203722752E16</v>
      </c>
      <c r="BJ312" s="97" t="s">
        <v>230</v>
      </c>
      <c r="BK312" s="97" t="s">
        <v>231</v>
      </c>
      <c r="BL312" s="97" t="s">
        <v>249</v>
      </c>
      <c r="BM312" s="97">
        <v>2.0</v>
      </c>
      <c r="BN312" s="97" t="s">
        <v>233</v>
      </c>
      <c r="BO312" s="97">
        <v>5.0</v>
      </c>
      <c r="BP312" s="98"/>
      <c r="BQ312" s="98"/>
      <c r="BR312" s="97" t="s">
        <v>234</v>
      </c>
      <c r="BS312" s="97">
        <v>2.0</v>
      </c>
      <c r="BT312" s="97" t="s">
        <v>235</v>
      </c>
      <c r="BU312" s="97">
        <v>6.0</v>
      </c>
      <c r="BV312" s="98"/>
      <c r="BW312" s="98"/>
      <c r="BX312" s="97" t="s">
        <v>253</v>
      </c>
      <c r="BY312" s="99">
        <v>41736.0</v>
      </c>
      <c r="BZ312" s="98"/>
      <c r="CA312" s="98"/>
      <c r="CB312" s="97" t="s">
        <v>237</v>
      </c>
      <c r="CC312" s="97" t="s">
        <v>235</v>
      </c>
      <c r="CD312" s="98"/>
    </row>
    <row r="313" hidden="1">
      <c r="A313" s="96">
        <v>22943.0</v>
      </c>
      <c r="B313" s="97" t="s">
        <v>1601</v>
      </c>
      <c r="C313" s="97" t="s">
        <v>125</v>
      </c>
      <c r="D313" s="97">
        <v>25.0</v>
      </c>
      <c r="E313" s="97" t="s">
        <v>117</v>
      </c>
      <c r="F313" s="97">
        <v>8.0</v>
      </c>
      <c r="G313" s="97" t="s">
        <v>509</v>
      </c>
      <c r="H313" s="97">
        <v>1.0</v>
      </c>
      <c r="I313" s="97" t="s">
        <v>509</v>
      </c>
      <c r="J313" s="97">
        <v>5.0</v>
      </c>
      <c r="K313" s="97" t="s">
        <v>219</v>
      </c>
      <c r="L313" s="97" t="s">
        <v>220</v>
      </c>
      <c r="M313" s="97" t="s">
        <v>239</v>
      </c>
      <c r="N313" s="97">
        <v>2.0</v>
      </c>
      <c r="O313" s="97" t="s">
        <v>240</v>
      </c>
      <c r="P313" s="97" t="s">
        <v>241</v>
      </c>
      <c r="Q313" s="97" t="s">
        <v>235</v>
      </c>
      <c r="R313" s="97">
        <v>99.0</v>
      </c>
      <c r="S313" s="98"/>
      <c r="T313" s="98"/>
      <c r="U313" s="96">
        <v>11.0</v>
      </c>
      <c r="V313" s="96">
        <v>0.0</v>
      </c>
      <c r="W313" s="96">
        <v>11.0</v>
      </c>
      <c r="X313" s="96">
        <v>30.0</v>
      </c>
      <c r="Y313" s="96">
        <v>0.0</v>
      </c>
      <c r="Z313" s="96">
        <v>30.0</v>
      </c>
      <c r="AA313" s="97" t="s">
        <v>1602</v>
      </c>
      <c r="AB313" s="97">
        <v>5.0</v>
      </c>
      <c r="AC313" s="97" t="s">
        <v>243</v>
      </c>
      <c r="AD313" s="97" t="s">
        <v>1603</v>
      </c>
      <c r="AE313" s="97" t="s">
        <v>343</v>
      </c>
      <c r="AF313" s="98"/>
      <c r="AG313" s="98"/>
      <c r="AH313" s="98"/>
      <c r="AI313" s="97" t="s">
        <v>1604</v>
      </c>
      <c r="AJ313" s="98"/>
      <c r="AK313" s="98"/>
      <c r="AL313" s="98"/>
      <c r="AM313" s="98"/>
      <c r="AN313" s="97" t="s">
        <v>1605</v>
      </c>
      <c r="AO313" s="97">
        <v>82700.0</v>
      </c>
      <c r="AP313" s="97" t="s">
        <v>248</v>
      </c>
      <c r="AQ313" s="97">
        <v>1.0</v>
      </c>
      <c r="AR313" s="98"/>
      <c r="AS313" s="98"/>
      <c r="AT313" s="98"/>
      <c r="AU313" s="98"/>
      <c r="AV313" s="97" t="s">
        <v>229</v>
      </c>
      <c r="AW313" s="98"/>
      <c r="AX313" s="99">
        <v>39722.0</v>
      </c>
      <c r="AY313" s="98"/>
      <c r="AZ313" s="98"/>
      <c r="BA313" s="98"/>
      <c r="BB313" s="98"/>
      <c r="BC313" s="98"/>
      <c r="BD313" s="98"/>
      <c r="BE313" s="98"/>
      <c r="BF313" s="98"/>
      <c r="BG313" s="98"/>
      <c r="BH313" s="100">
        <v>-1.06875967327614E16</v>
      </c>
      <c r="BI313" s="100">
        <v>2.39334366477088E16</v>
      </c>
      <c r="BJ313" s="97" t="s">
        <v>230</v>
      </c>
      <c r="BK313" s="97" t="s">
        <v>231</v>
      </c>
      <c r="BL313" s="97" t="s">
        <v>249</v>
      </c>
      <c r="BM313" s="97">
        <v>2.0</v>
      </c>
      <c r="BN313" s="97" t="s">
        <v>233</v>
      </c>
      <c r="BO313" s="97">
        <v>5.0</v>
      </c>
      <c r="BP313" s="98"/>
      <c r="BQ313" s="98"/>
      <c r="BR313" s="97" t="s">
        <v>234</v>
      </c>
      <c r="BS313" s="97">
        <v>2.0</v>
      </c>
      <c r="BT313" s="97" t="s">
        <v>235</v>
      </c>
      <c r="BU313" s="97">
        <v>6.0</v>
      </c>
      <c r="BV313" s="98"/>
      <c r="BW313" s="98"/>
      <c r="BX313" s="97" t="s">
        <v>253</v>
      </c>
      <c r="BY313" s="99">
        <v>40941.0</v>
      </c>
      <c r="BZ313" s="98"/>
      <c r="CA313" s="98"/>
      <c r="CB313" s="97" t="s">
        <v>237</v>
      </c>
      <c r="CC313" s="97" t="s">
        <v>235</v>
      </c>
      <c r="CD313" s="98"/>
    </row>
    <row r="314" hidden="1">
      <c r="A314" s="96">
        <v>22944.0</v>
      </c>
      <c r="B314" s="97" t="s">
        <v>1606</v>
      </c>
      <c r="C314" s="97" t="s">
        <v>125</v>
      </c>
      <c r="D314" s="97">
        <v>25.0</v>
      </c>
      <c r="E314" s="97" t="s">
        <v>114</v>
      </c>
      <c r="F314" s="97">
        <v>6.0</v>
      </c>
      <c r="G314" s="97" t="s">
        <v>528</v>
      </c>
      <c r="H314" s="97">
        <v>1.0</v>
      </c>
      <c r="I314" s="97" t="s">
        <v>389</v>
      </c>
      <c r="J314" s="97">
        <v>4.0</v>
      </c>
      <c r="K314" s="97" t="s">
        <v>219</v>
      </c>
      <c r="L314" s="97" t="s">
        <v>220</v>
      </c>
      <c r="M314" s="97" t="s">
        <v>239</v>
      </c>
      <c r="N314" s="97">
        <v>2.0</v>
      </c>
      <c r="O314" s="97" t="s">
        <v>1331</v>
      </c>
      <c r="P314" s="97" t="s">
        <v>1332</v>
      </c>
      <c r="Q314" s="97" t="s">
        <v>235</v>
      </c>
      <c r="R314" s="97">
        <v>99.0</v>
      </c>
      <c r="S314" s="98"/>
      <c r="T314" s="98"/>
      <c r="U314" s="96">
        <v>20.0</v>
      </c>
      <c r="V314" s="96">
        <v>0.0</v>
      </c>
      <c r="W314" s="96">
        <v>20.0</v>
      </c>
      <c r="X314" s="96">
        <v>59.0</v>
      </c>
      <c r="Y314" s="96">
        <v>0.0</v>
      </c>
      <c r="Z314" s="96">
        <v>59.0</v>
      </c>
      <c r="AA314" s="97" t="s">
        <v>50</v>
      </c>
      <c r="AB314" s="97">
        <v>5.0</v>
      </c>
      <c r="AC314" s="97" t="s">
        <v>243</v>
      </c>
      <c r="AD314" s="97" t="s">
        <v>1436</v>
      </c>
      <c r="AE314" s="97" t="s">
        <v>343</v>
      </c>
      <c r="AF314" s="98"/>
      <c r="AG314" s="98"/>
      <c r="AH314" s="98"/>
      <c r="AI314" s="97" t="s">
        <v>1607</v>
      </c>
      <c r="AK314" s="98"/>
      <c r="AL314" s="98"/>
      <c r="AM314" s="98"/>
      <c r="AN314" s="97" t="s">
        <v>1608</v>
      </c>
      <c r="AO314" s="97">
        <v>80020.0</v>
      </c>
      <c r="AP314" s="97" t="s">
        <v>248</v>
      </c>
      <c r="AQ314" s="97">
        <v>1.0</v>
      </c>
      <c r="AR314" s="98"/>
      <c r="AS314" s="98"/>
      <c r="AT314" s="98"/>
      <c r="AU314" s="98"/>
      <c r="AV314" s="97" t="s">
        <v>229</v>
      </c>
      <c r="AW314" s="98"/>
      <c r="AX314" s="99">
        <v>39845.0</v>
      </c>
      <c r="AY314" s="98"/>
      <c r="AZ314" s="98"/>
      <c r="BA314" s="98"/>
      <c r="BB314" s="98"/>
      <c r="BC314" s="98"/>
      <c r="BD314" s="98"/>
      <c r="BE314" s="98"/>
      <c r="BF314" s="98"/>
      <c r="BG314" s="98"/>
      <c r="BH314" s="100">
        <v>-1.07450432E8</v>
      </c>
      <c r="BI314" s="100">
        <v>2.4795667E7</v>
      </c>
      <c r="BJ314" s="97" t="s">
        <v>230</v>
      </c>
      <c r="BK314" s="97" t="s">
        <v>231</v>
      </c>
      <c r="BL314" s="97" t="s">
        <v>1609</v>
      </c>
      <c r="BM314" s="97">
        <v>3.0</v>
      </c>
      <c r="BN314" s="97" t="s">
        <v>250</v>
      </c>
      <c r="BO314" s="97">
        <v>1.0</v>
      </c>
      <c r="BP314" s="97" t="s">
        <v>557</v>
      </c>
      <c r="BQ314" s="97" t="s">
        <v>1610</v>
      </c>
      <c r="BR314" s="97" t="s">
        <v>234</v>
      </c>
      <c r="BS314" s="97">
        <v>2.0</v>
      </c>
      <c r="BT314" s="97" t="s">
        <v>235</v>
      </c>
      <c r="BU314" s="97">
        <v>6.0</v>
      </c>
      <c r="BV314" s="98"/>
      <c r="BW314" s="98"/>
      <c r="BX314" s="97" t="s">
        <v>253</v>
      </c>
      <c r="BY314" s="99">
        <v>40700.0</v>
      </c>
      <c r="BZ314" s="98"/>
      <c r="CA314" s="98"/>
      <c r="CB314" s="97" t="s">
        <v>237</v>
      </c>
      <c r="CC314" s="97" t="s">
        <v>235</v>
      </c>
      <c r="CD314" s="98"/>
    </row>
    <row r="315" hidden="1">
      <c r="A315" s="96">
        <v>22945.0</v>
      </c>
      <c r="B315" s="97" t="s">
        <v>1611</v>
      </c>
      <c r="C315" s="97" t="s">
        <v>125</v>
      </c>
      <c r="D315" s="97">
        <v>25.0</v>
      </c>
      <c r="E315" s="97" t="s">
        <v>106</v>
      </c>
      <c r="F315" s="97">
        <v>1.0</v>
      </c>
      <c r="G315" s="97" t="s">
        <v>218</v>
      </c>
      <c r="H315" s="97">
        <v>1.0</v>
      </c>
      <c r="I315" s="97" t="s">
        <v>218</v>
      </c>
      <c r="J315" s="97">
        <v>1.0</v>
      </c>
      <c r="K315" s="97" t="s">
        <v>219</v>
      </c>
      <c r="L315" s="97" t="s">
        <v>220</v>
      </c>
      <c r="M315" s="97" t="s">
        <v>221</v>
      </c>
      <c r="N315" s="97">
        <v>1.0</v>
      </c>
      <c r="O315" s="97" t="s">
        <v>1378</v>
      </c>
      <c r="P315" s="97" t="s">
        <v>1379</v>
      </c>
      <c r="Q315" s="97" t="s">
        <v>1612</v>
      </c>
      <c r="R315" s="97" t="s">
        <v>1613</v>
      </c>
      <c r="S315" s="98"/>
      <c r="T315" s="98"/>
      <c r="U315" s="96">
        <v>4.0</v>
      </c>
      <c r="V315" s="96">
        <v>0.0</v>
      </c>
      <c r="W315" s="96">
        <v>4.0</v>
      </c>
      <c r="X315" s="96">
        <v>0.0</v>
      </c>
      <c r="Y315" s="96">
        <v>0.0</v>
      </c>
      <c r="Z315" s="96">
        <v>0.0</v>
      </c>
      <c r="AA315" s="97" t="s">
        <v>1614</v>
      </c>
      <c r="AD315" s="97" t="s">
        <v>1017</v>
      </c>
      <c r="AE315" s="97" t="s">
        <v>343</v>
      </c>
      <c r="AF315" s="98"/>
      <c r="AG315" s="98"/>
      <c r="AH315" s="98"/>
      <c r="AI315" s="97" t="s">
        <v>1490</v>
      </c>
      <c r="AJ315" s="98"/>
      <c r="AK315" s="98"/>
      <c r="AL315" s="98"/>
      <c r="AM315" s="98"/>
      <c r="AN315" s="97" t="s">
        <v>1615</v>
      </c>
      <c r="AO315" s="97">
        <v>81280.0</v>
      </c>
      <c r="AP315" s="97" t="s">
        <v>248</v>
      </c>
      <c r="AQ315" s="97">
        <v>1.0</v>
      </c>
      <c r="AR315" s="98"/>
      <c r="AS315" s="98"/>
      <c r="AT315" s="98"/>
      <c r="AU315" s="98"/>
      <c r="AV315" s="97" t="s">
        <v>229</v>
      </c>
      <c r="AW315" s="98"/>
      <c r="AX315" s="99">
        <v>39326.0</v>
      </c>
      <c r="AY315" s="98"/>
      <c r="AZ315" s="98"/>
      <c r="BA315" s="98"/>
      <c r="BB315" s="98"/>
      <c r="BC315" s="98"/>
      <c r="BD315" s="98"/>
      <c r="BE315" s="98"/>
      <c r="BF315" s="98"/>
      <c r="BG315" s="98"/>
      <c r="BH315" s="100">
        <v>-108993.0</v>
      </c>
      <c r="BI315" s="100">
        <v>257776.0</v>
      </c>
      <c r="BJ315" s="97" t="s">
        <v>230</v>
      </c>
      <c r="BK315" s="97" t="s">
        <v>231</v>
      </c>
      <c r="BL315" s="97" t="s">
        <v>232</v>
      </c>
      <c r="BM315" s="97">
        <v>1.0</v>
      </c>
      <c r="BN315" s="97" t="s">
        <v>233</v>
      </c>
      <c r="BO315" s="97">
        <v>5.0</v>
      </c>
      <c r="BP315" s="98"/>
      <c r="BQ315" s="98"/>
      <c r="BR315" s="97" t="s">
        <v>234</v>
      </c>
      <c r="BS315" s="97">
        <v>2.0</v>
      </c>
      <c r="BT315" s="97" t="s">
        <v>235</v>
      </c>
      <c r="BU315" s="97">
        <v>6.0</v>
      </c>
      <c r="BV315" s="98"/>
      <c r="BW315" s="98"/>
      <c r="BX315" s="97" t="s">
        <v>253</v>
      </c>
      <c r="BY315" s="99">
        <v>40714.0</v>
      </c>
      <c r="BZ315" s="98"/>
      <c r="CA315" s="98"/>
      <c r="CB315" s="97" t="s">
        <v>237</v>
      </c>
      <c r="CC315" s="97" t="s">
        <v>235</v>
      </c>
      <c r="CD315" s="98"/>
    </row>
    <row r="316" hidden="1">
      <c r="A316" s="96">
        <v>22946.0</v>
      </c>
      <c r="B316" s="97" t="s">
        <v>1616</v>
      </c>
      <c r="C316" s="97" t="s">
        <v>125</v>
      </c>
      <c r="D316" s="97">
        <v>25.0</v>
      </c>
      <c r="E316" s="97" t="s">
        <v>114</v>
      </c>
      <c r="F316" s="97">
        <v>6.0</v>
      </c>
      <c r="G316" s="97" t="s">
        <v>528</v>
      </c>
      <c r="H316" s="97">
        <v>1.0</v>
      </c>
      <c r="I316" s="97" t="s">
        <v>389</v>
      </c>
      <c r="J316" s="97">
        <v>4.0</v>
      </c>
      <c r="K316" s="97" t="s">
        <v>219</v>
      </c>
      <c r="L316" s="97" t="s">
        <v>220</v>
      </c>
      <c r="M316" s="97" t="s">
        <v>221</v>
      </c>
      <c r="N316" s="97">
        <v>1.0</v>
      </c>
      <c r="O316" s="97" t="s">
        <v>1378</v>
      </c>
      <c r="P316" s="97" t="s">
        <v>1379</v>
      </c>
      <c r="Q316" s="97" t="s">
        <v>1612</v>
      </c>
      <c r="R316" s="97" t="s">
        <v>1613</v>
      </c>
      <c r="S316" s="98"/>
      <c r="T316" s="98"/>
      <c r="U316" s="96">
        <v>4.0</v>
      </c>
      <c r="V316" s="96">
        <v>0.0</v>
      </c>
      <c r="W316" s="96">
        <v>4.0</v>
      </c>
      <c r="X316" s="96">
        <v>0.0</v>
      </c>
      <c r="Y316" s="96">
        <v>0.0</v>
      </c>
      <c r="Z316" s="96">
        <v>0.0</v>
      </c>
      <c r="AA316" s="97" t="s">
        <v>1614</v>
      </c>
      <c r="AB316" s="97">
        <v>5.0</v>
      </c>
      <c r="AC316" s="97" t="s">
        <v>243</v>
      </c>
      <c r="AD316" s="97" t="s">
        <v>564</v>
      </c>
      <c r="AE316" s="98"/>
      <c r="AF316" s="98"/>
      <c r="AG316" s="98"/>
      <c r="AH316" s="98"/>
      <c r="AI316" s="97" t="s">
        <v>1617</v>
      </c>
      <c r="AK316" s="98"/>
      <c r="AL316" s="98"/>
      <c r="AM316" s="98"/>
      <c r="AN316" s="97" t="s">
        <v>1618</v>
      </c>
      <c r="AO316" s="97">
        <v>80400.0</v>
      </c>
      <c r="AP316" s="97" t="s">
        <v>248</v>
      </c>
      <c r="AQ316" s="97">
        <v>1.0</v>
      </c>
      <c r="AR316" s="98"/>
      <c r="AS316" s="98"/>
      <c r="AT316" s="98"/>
      <c r="AU316" s="98"/>
      <c r="AV316" s="97" t="s">
        <v>229</v>
      </c>
      <c r="AW316" s="98"/>
      <c r="AX316" s="99">
        <v>39127.0</v>
      </c>
      <c r="AY316" s="98"/>
      <c r="AZ316" s="98"/>
      <c r="BA316" s="98"/>
      <c r="BB316" s="98"/>
      <c r="BC316" s="98"/>
      <c r="BD316" s="98"/>
      <c r="BE316" s="98"/>
      <c r="BF316" s="98"/>
      <c r="BG316" s="98"/>
      <c r="BH316" s="100">
        <v>-107428.0</v>
      </c>
      <c r="BI316" s="100">
        <v>248165.0</v>
      </c>
      <c r="BJ316" s="97" t="s">
        <v>230</v>
      </c>
      <c r="BK316" s="97" t="s">
        <v>231</v>
      </c>
      <c r="BL316" s="97" t="s">
        <v>232</v>
      </c>
      <c r="BM316" s="97">
        <v>1.0</v>
      </c>
      <c r="BN316" s="97" t="s">
        <v>233</v>
      </c>
      <c r="BO316" s="97">
        <v>5.0</v>
      </c>
      <c r="BP316" s="98"/>
      <c r="BQ316" s="98"/>
      <c r="BR316" s="97" t="s">
        <v>234</v>
      </c>
      <c r="BS316" s="97">
        <v>2.0</v>
      </c>
      <c r="BT316" s="97" t="s">
        <v>235</v>
      </c>
      <c r="BU316" s="97">
        <v>6.0</v>
      </c>
      <c r="BV316" s="98"/>
      <c r="BW316" s="98"/>
      <c r="BX316" s="97" t="s">
        <v>253</v>
      </c>
      <c r="BY316" s="99">
        <v>41114.0</v>
      </c>
      <c r="BZ316" s="98"/>
      <c r="CA316" s="98"/>
      <c r="CB316" s="97" t="s">
        <v>237</v>
      </c>
      <c r="CC316" s="97" t="s">
        <v>235</v>
      </c>
      <c r="CD316" s="98"/>
    </row>
    <row r="317" hidden="1">
      <c r="A317" s="96">
        <v>22947.0</v>
      </c>
      <c r="B317" s="97" t="s">
        <v>1619</v>
      </c>
      <c r="C317" s="97" t="s">
        <v>125</v>
      </c>
      <c r="D317" s="97">
        <v>25.0</v>
      </c>
      <c r="E317" s="97" t="s">
        <v>114</v>
      </c>
      <c r="F317" s="97">
        <v>6.0</v>
      </c>
      <c r="G317" s="97" t="s">
        <v>528</v>
      </c>
      <c r="H317" s="97">
        <v>1.0</v>
      </c>
      <c r="I317" s="97" t="s">
        <v>389</v>
      </c>
      <c r="J317" s="97">
        <v>4.0</v>
      </c>
      <c r="K317" s="97" t="s">
        <v>219</v>
      </c>
      <c r="L317" s="97" t="s">
        <v>220</v>
      </c>
      <c r="M317" s="97" t="s">
        <v>221</v>
      </c>
      <c r="N317" s="97">
        <v>1.0</v>
      </c>
      <c r="O317" s="97" t="s">
        <v>1378</v>
      </c>
      <c r="P317" s="97" t="s">
        <v>1379</v>
      </c>
      <c r="Q317" s="97" t="s">
        <v>1620</v>
      </c>
      <c r="R317" s="97" t="s">
        <v>1621</v>
      </c>
      <c r="S317" s="98"/>
      <c r="T317" s="98"/>
      <c r="U317" s="96">
        <v>0.0</v>
      </c>
      <c r="V317" s="96">
        <v>0.0</v>
      </c>
      <c r="W317" s="96">
        <v>0.0</v>
      </c>
      <c r="X317" s="96">
        <v>0.0</v>
      </c>
      <c r="Y317" s="96">
        <v>0.0</v>
      </c>
      <c r="Z317" s="96">
        <v>0.0</v>
      </c>
      <c r="AA317" s="97" t="s">
        <v>1622</v>
      </c>
      <c r="AD317" s="97" t="s">
        <v>1623</v>
      </c>
      <c r="AE317" s="97" t="s">
        <v>343</v>
      </c>
      <c r="AF317" s="98"/>
      <c r="AG317" s="98"/>
      <c r="AH317" s="98"/>
      <c r="AI317" s="98"/>
      <c r="AJ317" s="98"/>
      <c r="AK317" s="98"/>
      <c r="AL317" s="98"/>
      <c r="AM317" s="98"/>
      <c r="AN317" s="97" t="s">
        <v>1624</v>
      </c>
      <c r="AO317" s="97">
        <v>80230.0</v>
      </c>
      <c r="AP317" s="97" t="s">
        <v>228</v>
      </c>
      <c r="AQ317" s="97">
        <v>3.0</v>
      </c>
      <c r="AR317" s="98"/>
      <c r="AS317" s="98"/>
      <c r="AT317" s="98"/>
      <c r="AU317" s="98"/>
      <c r="AV317" s="97" t="s">
        <v>229</v>
      </c>
      <c r="AW317" s="98"/>
      <c r="AX317" s="98"/>
      <c r="AY317" s="98"/>
      <c r="AZ317" s="98"/>
      <c r="BA317" s="98"/>
      <c r="BB317" s="98"/>
      <c r="BC317" s="98"/>
      <c r="BD317" s="98"/>
      <c r="BE317" s="98"/>
      <c r="BF317" s="98"/>
      <c r="BG317" s="98"/>
      <c r="BH317" s="100">
        <v>-107398.0</v>
      </c>
      <c r="BI317" s="100">
        <v>247919.0</v>
      </c>
      <c r="BJ317" s="97" t="s">
        <v>230</v>
      </c>
      <c r="BK317" s="97" t="s">
        <v>231</v>
      </c>
      <c r="BL317" s="97" t="s">
        <v>249</v>
      </c>
      <c r="BM317" s="97">
        <v>2.0</v>
      </c>
      <c r="BN317" s="97" t="s">
        <v>233</v>
      </c>
      <c r="BO317" s="97">
        <v>5.0</v>
      </c>
      <c r="BP317" s="98"/>
      <c r="BQ317" s="98"/>
      <c r="BR317" s="97" t="s">
        <v>234</v>
      </c>
      <c r="BS317" s="97">
        <v>2.0</v>
      </c>
      <c r="BT317" s="97" t="s">
        <v>235</v>
      </c>
      <c r="BU317" s="97">
        <v>6.0</v>
      </c>
      <c r="BV317" s="98"/>
      <c r="BW317" s="98"/>
      <c r="BX317" s="97" t="s">
        <v>253</v>
      </c>
      <c r="BY317" s="99">
        <v>41688.0</v>
      </c>
      <c r="BZ317" s="98"/>
      <c r="CA317" s="98"/>
      <c r="CB317" s="97" t="s">
        <v>237</v>
      </c>
      <c r="CC317" s="97" t="s">
        <v>235</v>
      </c>
      <c r="CD317" s="98"/>
    </row>
    <row r="318">
      <c r="A318" s="96">
        <v>22948.0</v>
      </c>
      <c r="B318" s="97" t="s">
        <v>1625</v>
      </c>
      <c r="C318" s="97" t="s">
        <v>125</v>
      </c>
      <c r="D318" s="97">
        <v>25.0</v>
      </c>
      <c r="E318" s="97" t="s">
        <v>127</v>
      </c>
      <c r="F318" s="97">
        <v>12.0</v>
      </c>
      <c r="G318" s="97" t="s">
        <v>120</v>
      </c>
      <c r="H318" s="97">
        <v>1.0</v>
      </c>
      <c r="I318" s="97" t="s">
        <v>120</v>
      </c>
      <c r="J318" s="97">
        <v>6.0</v>
      </c>
      <c r="K318" s="97" t="s">
        <v>219</v>
      </c>
      <c r="L318" s="97" t="s">
        <v>220</v>
      </c>
      <c r="M318" s="97" t="s">
        <v>221</v>
      </c>
      <c r="N318" s="97">
        <v>1.0</v>
      </c>
      <c r="O318" s="97" t="s">
        <v>1378</v>
      </c>
      <c r="P318" s="97" t="s">
        <v>1379</v>
      </c>
      <c r="Q318" s="97" t="s">
        <v>1612</v>
      </c>
      <c r="R318" s="97" t="s">
        <v>1613</v>
      </c>
      <c r="S318" s="98"/>
      <c r="T318" s="98"/>
      <c r="U318" s="96">
        <v>2.0</v>
      </c>
      <c r="V318" s="96">
        <v>0.0</v>
      </c>
      <c r="W318" s="96">
        <v>2.0</v>
      </c>
      <c r="X318" s="96">
        <v>0.0</v>
      </c>
      <c r="Y318" s="96">
        <v>0.0</v>
      </c>
      <c r="Z318" s="96">
        <v>0.0</v>
      </c>
      <c r="AA318" s="97" t="s">
        <v>1614</v>
      </c>
      <c r="AB318" s="97">
        <v>5.0</v>
      </c>
      <c r="AC318" s="97" t="s">
        <v>243</v>
      </c>
      <c r="AD318" s="97" t="s">
        <v>939</v>
      </c>
      <c r="AE318" s="97" t="s">
        <v>343</v>
      </c>
      <c r="AF318" s="98"/>
      <c r="AG318" s="98"/>
      <c r="AH318" s="98"/>
      <c r="AI318" s="97" t="s">
        <v>940</v>
      </c>
      <c r="AJ318" s="98"/>
      <c r="AK318" s="98"/>
      <c r="AL318" s="98"/>
      <c r="AM318" s="98"/>
      <c r="AN318" s="97" t="s">
        <v>1626</v>
      </c>
      <c r="AO318" s="97">
        <v>82160.0</v>
      </c>
      <c r="AP318" s="97" t="s">
        <v>248</v>
      </c>
      <c r="AQ318" s="97">
        <v>1.0</v>
      </c>
      <c r="AR318" s="98"/>
      <c r="AS318" s="98"/>
      <c r="AT318" s="98"/>
      <c r="AU318" s="98"/>
      <c r="AV318" s="97" t="s">
        <v>229</v>
      </c>
      <c r="AW318" s="99">
        <v>38838.0</v>
      </c>
      <c r="AX318" s="99">
        <v>40118.0</v>
      </c>
      <c r="AY318" s="98"/>
      <c r="AZ318" s="98"/>
      <c r="BA318" s="98"/>
      <c r="BB318" s="98"/>
      <c r="BC318" s="98"/>
      <c r="BD318" s="98"/>
      <c r="BE318" s="98"/>
      <c r="BF318" s="98"/>
      <c r="BG318" s="98"/>
      <c r="BH318" s="97" t="s">
        <v>942</v>
      </c>
      <c r="BI318" s="100">
        <v>232382.0</v>
      </c>
      <c r="BJ318" s="97" t="s">
        <v>230</v>
      </c>
      <c r="BK318" s="97" t="s">
        <v>231</v>
      </c>
      <c r="BL318" s="97" t="s">
        <v>232</v>
      </c>
      <c r="BM318" s="97">
        <v>1.0</v>
      </c>
      <c r="BN318" s="97" t="s">
        <v>233</v>
      </c>
      <c r="BO318" s="97">
        <v>5.0</v>
      </c>
      <c r="BP318" s="98"/>
      <c r="BQ318" s="98"/>
      <c r="BR318" s="97" t="s">
        <v>234</v>
      </c>
      <c r="BS318" s="97">
        <v>2.0</v>
      </c>
      <c r="BT318" s="97" t="s">
        <v>235</v>
      </c>
      <c r="BU318" s="97">
        <v>6.0</v>
      </c>
      <c r="BV318" s="98"/>
      <c r="BW318" s="98"/>
      <c r="BX318" s="97" t="s">
        <v>253</v>
      </c>
      <c r="BY318" s="99">
        <v>40742.0</v>
      </c>
      <c r="BZ318" s="98"/>
      <c r="CA318" s="98"/>
      <c r="CB318" s="97" t="s">
        <v>237</v>
      </c>
      <c r="CC318" s="97" t="s">
        <v>235</v>
      </c>
      <c r="CD318" s="98"/>
    </row>
    <row r="319">
      <c r="A319" s="96">
        <v>22949.0</v>
      </c>
      <c r="B319" s="97" t="s">
        <v>1627</v>
      </c>
      <c r="C319" s="97" t="s">
        <v>125</v>
      </c>
      <c r="D319" s="97">
        <v>25.0</v>
      </c>
      <c r="E319" s="97" t="s">
        <v>127</v>
      </c>
      <c r="F319" s="97">
        <v>12.0</v>
      </c>
      <c r="G319" s="97" t="s">
        <v>120</v>
      </c>
      <c r="H319" s="97">
        <v>1.0</v>
      </c>
      <c r="I319" s="97" t="s">
        <v>120</v>
      </c>
      <c r="J319" s="97">
        <v>6.0</v>
      </c>
      <c r="K319" s="97" t="s">
        <v>219</v>
      </c>
      <c r="L319" s="97" t="s">
        <v>220</v>
      </c>
      <c r="M319" s="97" t="s">
        <v>221</v>
      </c>
      <c r="N319" s="97">
        <v>1.0</v>
      </c>
      <c r="O319" s="97" t="s">
        <v>1378</v>
      </c>
      <c r="P319" s="97" t="s">
        <v>1379</v>
      </c>
      <c r="Q319" s="97" t="s">
        <v>1567</v>
      </c>
      <c r="R319" s="97" t="s">
        <v>1568</v>
      </c>
      <c r="S319" s="98"/>
      <c r="T319" s="98"/>
      <c r="U319" s="96">
        <v>6.0</v>
      </c>
      <c r="V319" s="96">
        <v>0.0</v>
      </c>
      <c r="W319" s="96">
        <v>6.0</v>
      </c>
      <c r="X319" s="96">
        <v>0.0</v>
      </c>
      <c r="Y319" s="96">
        <v>0.0</v>
      </c>
      <c r="Z319" s="96">
        <v>0.0</v>
      </c>
      <c r="AA319" s="97" t="s">
        <v>1628</v>
      </c>
      <c r="AB319" s="97">
        <v>5.0</v>
      </c>
      <c r="AC319" s="97" t="s">
        <v>243</v>
      </c>
      <c r="AD319" s="97" t="s">
        <v>939</v>
      </c>
      <c r="AE319" s="97" t="s">
        <v>343</v>
      </c>
      <c r="AF319" s="98"/>
      <c r="AG319" s="98"/>
      <c r="AH319" s="98"/>
      <c r="AI319" s="97" t="s">
        <v>940</v>
      </c>
      <c r="AJ319" s="98"/>
      <c r="AK319" s="98"/>
      <c r="AL319" s="98"/>
      <c r="AM319" s="98"/>
      <c r="AN319" s="97" t="s">
        <v>1626</v>
      </c>
      <c r="AO319" s="97">
        <v>82160.0</v>
      </c>
      <c r="AP319" s="97" t="s">
        <v>248</v>
      </c>
      <c r="AQ319" s="97">
        <v>1.0</v>
      </c>
      <c r="AR319" s="98"/>
      <c r="AS319" s="98"/>
      <c r="AT319" s="98"/>
      <c r="AU319" s="98"/>
      <c r="AV319" s="97" t="s">
        <v>229</v>
      </c>
      <c r="AW319" s="99">
        <v>38930.0</v>
      </c>
      <c r="AX319" s="99">
        <v>40118.0</v>
      </c>
      <c r="AY319" s="98"/>
      <c r="AZ319" s="98"/>
      <c r="BA319" s="98"/>
      <c r="BB319" s="98"/>
      <c r="BC319" s="98"/>
      <c r="BD319" s="98"/>
      <c r="BE319" s="98"/>
      <c r="BF319" s="98"/>
      <c r="BG319" s="98"/>
      <c r="BH319" s="97" t="s">
        <v>942</v>
      </c>
      <c r="BI319" s="100">
        <v>232382.0</v>
      </c>
      <c r="BJ319" s="97" t="s">
        <v>230</v>
      </c>
      <c r="BK319" s="97" t="s">
        <v>231</v>
      </c>
      <c r="BL319" s="97" t="s">
        <v>232</v>
      </c>
      <c r="BM319" s="97">
        <v>1.0</v>
      </c>
      <c r="BN319" s="97" t="s">
        <v>233</v>
      </c>
      <c r="BO319" s="97">
        <v>5.0</v>
      </c>
      <c r="BP319" s="98"/>
      <c r="BQ319" s="98"/>
      <c r="BR319" s="97" t="s">
        <v>234</v>
      </c>
      <c r="BS319" s="97">
        <v>2.0</v>
      </c>
      <c r="BT319" s="97" t="s">
        <v>235</v>
      </c>
      <c r="BU319" s="97">
        <v>6.0</v>
      </c>
      <c r="BV319" s="98"/>
      <c r="BW319" s="98"/>
      <c r="BX319" s="97" t="s">
        <v>253</v>
      </c>
      <c r="BY319" s="99">
        <v>40742.0</v>
      </c>
      <c r="BZ319" s="98"/>
      <c r="CA319" s="98"/>
      <c r="CB319" s="97" t="s">
        <v>237</v>
      </c>
      <c r="CC319" s="97" t="s">
        <v>235</v>
      </c>
      <c r="CD319" s="98"/>
    </row>
    <row r="320" hidden="1">
      <c r="A320" s="96">
        <v>22950.0</v>
      </c>
      <c r="B320" s="97" t="s">
        <v>1629</v>
      </c>
      <c r="C320" s="97" t="s">
        <v>125</v>
      </c>
      <c r="D320" s="97">
        <v>25.0</v>
      </c>
      <c r="E320" s="97" t="s">
        <v>108</v>
      </c>
      <c r="F320" s="97">
        <v>2.0</v>
      </c>
      <c r="G320" s="97" t="s">
        <v>108</v>
      </c>
      <c r="H320" s="97">
        <v>1.0</v>
      </c>
      <c r="I320" s="97" t="s">
        <v>356</v>
      </c>
      <c r="J320" s="97">
        <v>3.0</v>
      </c>
      <c r="K320" s="97" t="s">
        <v>219</v>
      </c>
      <c r="L320" s="97" t="s">
        <v>220</v>
      </c>
      <c r="M320" s="97" t="s">
        <v>221</v>
      </c>
      <c r="N320" s="97">
        <v>1.0</v>
      </c>
      <c r="O320" s="97" t="s">
        <v>668</v>
      </c>
      <c r="P320" s="97" t="s">
        <v>669</v>
      </c>
      <c r="Q320" s="97" t="s">
        <v>235</v>
      </c>
      <c r="R320" s="97">
        <v>99.0</v>
      </c>
      <c r="S320" s="98"/>
      <c r="T320" s="98"/>
      <c r="U320" s="96">
        <v>6.0</v>
      </c>
      <c r="V320" s="96">
        <v>0.0</v>
      </c>
      <c r="W320" s="96">
        <v>6.0</v>
      </c>
      <c r="X320" s="96">
        <v>0.0</v>
      </c>
      <c r="Y320" s="96">
        <v>0.0</v>
      </c>
      <c r="Z320" s="96">
        <v>0.0</v>
      </c>
      <c r="AA320" s="97" t="s">
        <v>108</v>
      </c>
      <c r="AB320" s="98"/>
      <c r="AC320" s="98"/>
      <c r="AD320" s="97" t="s">
        <v>1630</v>
      </c>
      <c r="AE320" s="97" t="s">
        <v>343</v>
      </c>
      <c r="AF320" s="98"/>
      <c r="AG320" s="98"/>
      <c r="AH320" s="98"/>
      <c r="AI320" s="97" t="s">
        <v>282</v>
      </c>
      <c r="AJ320" s="98"/>
      <c r="AK320" s="98"/>
      <c r="AL320" s="98"/>
      <c r="AM320" s="98"/>
      <c r="AN320" s="97" t="s">
        <v>1631</v>
      </c>
      <c r="AO320" s="97">
        <v>99999.0</v>
      </c>
      <c r="AP320" s="97" t="s">
        <v>248</v>
      </c>
      <c r="AQ320" s="97">
        <v>1.0</v>
      </c>
      <c r="AR320" s="98"/>
      <c r="AS320" s="98"/>
      <c r="AT320" s="98"/>
      <c r="AU320" s="98"/>
      <c r="AV320" s="97" t="s">
        <v>229</v>
      </c>
      <c r="AW320" s="98"/>
      <c r="AX320" s="99">
        <v>39295.0</v>
      </c>
      <c r="AY320" s="98"/>
      <c r="AZ320" s="98"/>
      <c r="BA320" s="98"/>
      <c r="BB320" s="98"/>
      <c r="BC320" s="98"/>
      <c r="BD320" s="98"/>
      <c r="BE320" s="98"/>
      <c r="BF320" s="98"/>
      <c r="BG320" s="98"/>
      <c r="BH320" s="100">
        <v>-108157.0</v>
      </c>
      <c r="BI320" s="100">
        <v>253676.0</v>
      </c>
      <c r="BJ320" s="97" t="s">
        <v>230</v>
      </c>
      <c r="BK320" s="97" t="s">
        <v>231</v>
      </c>
      <c r="BL320" s="97" t="s">
        <v>232</v>
      </c>
      <c r="BM320" s="97">
        <v>1.0</v>
      </c>
      <c r="BN320" s="97" t="s">
        <v>233</v>
      </c>
      <c r="BO320" s="97">
        <v>5.0</v>
      </c>
      <c r="BP320" s="98"/>
      <c r="BQ320" s="98"/>
      <c r="BR320" s="97" t="s">
        <v>234</v>
      </c>
      <c r="BS320" s="97">
        <v>2.0</v>
      </c>
      <c r="BT320" s="97" t="s">
        <v>235</v>
      </c>
      <c r="BU320" s="97">
        <v>6.0</v>
      </c>
      <c r="BV320" s="97" t="s">
        <v>312</v>
      </c>
      <c r="BX320" s="97" t="s">
        <v>253</v>
      </c>
      <c r="BY320" s="99">
        <v>42376.0</v>
      </c>
      <c r="BZ320" s="98"/>
      <c r="CA320" s="98"/>
      <c r="CB320" s="97" t="s">
        <v>237</v>
      </c>
      <c r="CC320" s="97" t="s">
        <v>235</v>
      </c>
      <c r="CD320" s="98"/>
    </row>
    <row r="321" hidden="1">
      <c r="A321" s="96">
        <v>22951.0</v>
      </c>
      <c r="B321" s="97" t="s">
        <v>1632</v>
      </c>
      <c r="C321" s="97" t="s">
        <v>125</v>
      </c>
      <c r="D321" s="97">
        <v>25.0</v>
      </c>
      <c r="E321" s="97" t="s">
        <v>106</v>
      </c>
      <c r="F321" s="97">
        <v>1.0</v>
      </c>
      <c r="G321" s="97" t="s">
        <v>218</v>
      </c>
      <c r="H321" s="97">
        <v>1.0</v>
      </c>
      <c r="I321" s="97" t="s">
        <v>218</v>
      </c>
      <c r="J321" s="97">
        <v>1.0</v>
      </c>
      <c r="K321" s="97" t="s">
        <v>219</v>
      </c>
      <c r="L321" s="97" t="s">
        <v>220</v>
      </c>
      <c r="M321" s="97" t="s">
        <v>221</v>
      </c>
      <c r="N321" s="97">
        <v>1.0</v>
      </c>
      <c r="O321" s="97" t="s">
        <v>1378</v>
      </c>
      <c r="P321" s="97" t="s">
        <v>1379</v>
      </c>
      <c r="Q321" s="97" t="s">
        <v>1380</v>
      </c>
      <c r="R321" s="97" t="s">
        <v>1381</v>
      </c>
      <c r="S321" s="98"/>
      <c r="T321" s="98"/>
      <c r="U321" s="96">
        <v>3.0</v>
      </c>
      <c r="V321" s="96">
        <v>0.0</v>
      </c>
      <c r="W321" s="96">
        <v>3.0</v>
      </c>
      <c r="X321" s="96">
        <v>0.0</v>
      </c>
      <c r="Y321" s="96">
        <v>0.0</v>
      </c>
      <c r="Z321" s="96">
        <v>0.0</v>
      </c>
      <c r="AA321" s="97" t="s">
        <v>1633</v>
      </c>
      <c r="AD321" s="97" t="s">
        <v>1634</v>
      </c>
      <c r="AH321" s="98"/>
      <c r="AI321" s="97" t="s">
        <v>1490</v>
      </c>
      <c r="AJ321" s="98"/>
      <c r="AK321" s="98"/>
      <c r="AL321" s="98"/>
      <c r="AM321" s="98"/>
      <c r="AN321" s="97" t="s">
        <v>1635</v>
      </c>
      <c r="AO321" s="97">
        <v>81700.0</v>
      </c>
      <c r="AP321" s="97" t="s">
        <v>248</v>
      </c>
      <c r="AQ321" s="97">
        <v>1.0</v>
      </c>
      <c r="AR321" s="98"/>
      <c r="AS321" s="98"/>
      <c r="AT321" s="98"/>
      <c r="AU321" s="98"/>
      <c r="AV321" s="97" t="s">
        <v>229</v>
      </c>
      <c r="AW321" s="99">
        <v>39326.0</v>
      </c>
      <c r="AX321" s="99">
        <v>40118.0</v>
      </c>
      <c r="AY321" s="98"/>
      <c r="AZ321" s="98"/>
      <c r="BA321" s="98"/>
      <c r="BB321" s="98"/>
      <c r="BC321" s="98"/>
      <c r="BD321" s="98"/>
      <c r="BE321" s="98"/>
      <c r="BF321" s="98"/>
      <c r="BG321" s="98"/>
      <c r="BH321" s="100">
        <v>-108993.0</v>
      </c>
      <c r="BI321" s="100">
        <v>257779.0</v>
      </c>
      <c r="BJ321" s="97" t="s">
        <v>230</v>
      </c>
      <c r="BK321" s="97" t="s">
        <v>231</v>
      </c>
      <c r="BL321" s="97" t="s">
        <v>232</v>
      </c>
      <c r="BM321" s="97">
        <v>1.0</v>
      </c>
      <c r="BN321" s="97" t="s">
        <v>233</v>
      </c>
      <c r="BO321" s="97">
        <v>5.0</v>
      </c>
      <c r="BP321" s="98"/>
      <c r="BQ321" s="98"/>
      <c r="BR321" s="97" t="s">
        <v>234</v>
      </c>
      <c r="BS321" s="97">
        <v>2.0</v>
      </c>
      <c r="BT321" s="97" t="s">
        <v>235</v>
      </c>
      <c r="BU321" s="97">
        <v>6.0</v>
      </c>
      <c r="BV321" s="98"/>
      <c r="BW321" s="98"/>
      <c r="BX321" s="97" t="s">
        <v>253</v>
      </c>
      <c r="BY321" s="99">
        <v>40714.0</v>
      </c>
      <c r="BZ321" s="98"/>
      <c r="CA321" s="98"/>
      <c r="CB321" s="97" t="s">
        <v>237</v>
      </c>
      <c r="CC321" s="97" t="s">
        <v>235</v>
      </c>
      <c r="CD321" s="98"/>
    </row>
    <row r="322" hidden="1">
      <c r="A322" s="96">
        <v>22952.0</v>
      </c>
      <c r="B322" s="97" t="s">
        <v>1636</v>
      </c>
      <c r="C322" s="97" t="s">
        <v>125</v>
      </c>
      <c r="D322" s="97">
        <v>25.0</v>
      </c>
      <c r="E322" s="97" t="s">
        <v>114</v>
      </c>
      <c r="F322" s="97">
        <v>6.0</v>
      </c>
      <c r="G322" s="97" t="s">
        <v>528</v>
      </c>
      <c r="H322" s="97">
        <v>1.0</v>
      </c>
      <c r="I322" s="97" t="s">
        <v>389</v>
      </c>
      <c r="J322" s="97">
        <v>4.0</v>
      </c>
      <c r="K322" s="97" t="s">
        <v>219</v>
      </c>
      <c r="L322" s="97" t="s">
        <v>220</v>
      </c>
      <c r="M322" s="97" t="s">
        <v>221</v>
      </c>
      <c r="N322" s="97">
        <v>1.0</v>
      </c>
      <c r="O322" s="97" t="s">
        <v>1378</v>
      </c>
      <c r="P322" s="97" t="s">
        <v>1379</v>
      </c>
      <c r="Q322" s="97" t="s">
        <v>1380</v>
      </c>
      <c r="R322" s="97" t="s">
        <v>1381</v>
      </c>
      <c r="S322" s="98"/>
      <c r="T322" s="98"/>
      <c r="U322" s="96">
        <v>3.0</v>
      </c>
      <c r="V322" s="96">
        <v>0.0</v>
      </c>
      <c r="W322" s="96">
        <v>3.0</v>
      </c>
      <c r="X322" s="96">
        <v>0.0</v>
      </c>
      <c r="Y322" s="96">
        <v>0.0</v>
      </c>
      <c r="Z322" s="96">
        <v>0.0</v>
      </c>
      <c r="AA322" s="97" t="s">
        <v>1633</v>
      </c>
      <c r="AB322" s="97">
        <v>5.0</v>
      </c>
      <c r="AC322" s="97" t="s">
        <v>243</v>
      </c>
      <c r="AD322" s="97" t="s">
        <v>1637</v>
      </c>
      <c r="AE322" s="97">
        <v>3065.0</v>
      </c>
      <c r="AF322" s="98"/>
      <c r="AG322" s="98"/>
      <c r="AH322" s="98"/>
      <c r="AI322" s="97" t="s">
        <v>1617</v>
      </c>
      <c r="AK322" s="98"/>
      <c r="AL322" s="98"/>
      <c r="AM322" s="98"/>
      <c r="AN322" s="97" t="s">
        <v>1638</v>
      </c>
      <c r="AO322" s="97">
        <v>80400.0</v>
      </c>
      <c r="AP322" s="97" t="s">
        <v>248</v>
      </c>
      <c r="AQ322" s="97">
        <v>1.0</v>
      </c>
      <c r="AR322" s="98"/>
      <c r="AS322" s="98"/>
      <c r="AT322" s="98"/>
      <c r="AU322" s="98"/>
      <c r="AV322" s="97" t="s">
        <v>229</v>
      </c>
      <c r="AW322" s="98"/>
      <c r="AX322" s="99">
        <v>39692.0</v>
      </c>
      <c r="AY322" s="98"/>
      <c r="AZ322" s="98"/>
      <c r="BA322" s="98"/>
      <c r="BB322" s="98"/>
      <c r="BC322" s="98"/>
      <c r="BD322" s="98"/>
      <c r="BE322" s="98"/>
      <c r="BF322" s="98"/>
      <c r="BG322" s="98"/>
      <c r="BH322" s="100">
        <v>-107428.0</v>
      </c>
      <c r="BI322" s="100">
        <v>248165.0</v>
      </c>
      <c r="BJ322" s="97" t="s">
        <v>230</v>
      </c>
      <c r="BK322" s="97" t="s">
        <v>231</v>
      </c>
      <c r="BL322" s="97" t="s">
        <v>232</v>
      </c>
      <c r="BM322" s="97">
        <v>1.0</v>
      </c>
      <c r="BN322" s="97" t="s">
        <v>250</v>
      </c>
      <c r="BO322" s="97">
        <v>1.0</v>
      </c>
      <c r="BP322" s="97" t="s">
        <v>284</v>
      </c>
      <c r="BQ322" s="97" t="s">
        <v>1639</v>
      </c>
      <c r="BR322" s="97" t="s">
        <v>234</v>
      </c>
      <c r="BS322" s="97">
        <v>2.0</v>
      </c>
      <c r="BT322" s="97" t="s">
        <v>235</v>
      </c>
      <c r="BU322" s="97">
        <v>6.0</v>
      </c>
      <c r="BV322" s="98"/>
      <c r="BW322" s="98"/>
      <c r="BX322" s="97" t="s">
        <v>253</v>
      </c>
      <c r="BY322" s="99">
        <v>40742.0</v>
      </c>
      <c r="BZ322" s="98"/>
      <c r="CA322" s="98"/>
      <c r="CB322" s="97" t="s">
        <v>237</v>
      </c>
      <c r="CC322" s="97" t="s">
        <v>235</v>
      </c>
      <c r="CD322" s="98"/>
    </row>
    <row r="323">
      <c r="A323" s="96">
        <v>22953.0</v>
      </c>
      <c r="B323" s="97" t="s">
        <v>1640</v>
      </c>
      <c r="C323" s="97" t="s">
        <v>125</v>
      </c>
      <c r="D323" s="97">
        <v>25.0</v>
      </c>
      <c r="E323" s="97" t="s">
        <v>127</v>
      </c>
      <c r="F323" s="97">
        <v>12.0</v>
      </c>
      <c r="G323" s="97" t="s">
        <v>120</v>
      </c>
      <c r="H323" s="97">
        <v>1.0</v>
      </c>
      <c r="I323" s="97" t="s">
        <v>120</v>
      </c>
      <c r="J323" s="97">
        <v>6.0</v>
      </c>
      <c r="K323" s="97" t="s">
        <v>219</v>
      </c>
      <c r="L323" s="97" t="s">
        <v>220</v>
      </c>
      <c r="M323" s="97" t="s">
        <v>221</v>
      </c>
      <c r="N323" s="97">
        <v>1.0</v>
      </c>
      <c r="O323" s="97" t="s">
        <v>1378</v>
      </c>
      <c r="P323" s="97" t="s">
        <v>1379</v>
      </c>
      <c r="Q323" s="97" t="s">
        <v>1380</v>
      </c>
      <c r="R323" s="97" t="s">
        <v>1381</v>
      </c>
      <c r="S323" s="98"/>
      <c r="T323" s="98"/>
      <c r="U323" s="96">
        <v>3.0</v>
      </c>
      <c r="V323" s="96">
        <v>0.0</v>
      </c>
      <c r="W323" s="96">
        <v>3.0</v>
      </c>
      <c r="X323" s="96">
        <v>0.0</v>
      </c>
      <c r="Y323" s="96">
        <v>0.0</v>
      </c>
      <c r="Z323" s="96">
        <v>0.0</v>
      </c>
      <c r="AA323" s="97" t="s">
        <v>1633</v>
      </c>
      <c r="AB323" s="97">
        <v>5.0</v>
      </c>
      <c r="AC323" s="97" t="s">
        <v>243</v>
      </c>
      <c r="AD323" s="97" t="s">
        <v>1641</v>
      </c>
      <c r="AE323" s="97" t="s">
        <v>343</v>
      </c>
      <c r="AF323" s="98"/>
      <c r="AG323" s="98"/>
      <c r="AH323" s="98"/>
      <c r="AI323" s="97" t="s">
        <v>940</v>
      </c>
      <c r="AJ323" s="98"/>
      <c r="AK323" s="98"/>
      <c r="AL323" s="98"/>
      <c r="AM323" s="98"/>
      <c r="AN323" s="97" t="s">
        <v>1642</v>
      </c>
      <c r="AO323" s="97">
        <v>82180.0</v>
      </c>
      <c r="AP323" s="97" t="s">
        <v>248</v>
      </c>
      <c r="AQ323" s="97">
        <v>1.0</v>
      </c>
      <c r="AR323" s="98"/>
      <c r="AS323" s="98"/>
      <c r="AT323" s="98"/>
      <c r="AU323" s="98"/>
      <c r="AV323" s="97" t="s">
        <v>229</v>
      </c>
      <c r="AW323" s="99">
        <v>39387.0</v>
      </c>
      <c r="AX323" s="99">
        <v>40238.0</v>
      </c>
      <c r="AY323" s="98"/>
      <c r="AZ323" s="98"/>
      <c r="BA323" s="98"/>
      <c r="BB323" s="98"/>
      <c r="BC323" s="98"/>
      <c r="BD323" s="98"/>
      <c r="BE323" s="98"/>
      <c r="BF323" s="98"/>
      <c r="BG323" s="98"/>
      <c r="BH323" s="97" t="s">
        <v>942</v>
      </c>
      <c r="BI323" s="100">
        <v>232383.0</v>
      </c>
      <c r="BJ323" s="97" t="s">
        <v>230</v>
      </c>
      <c r="BK323" s="97" t="s">
        <v>231</v>
      </c>
      <c r="BL323" s="97" t="s">
        <v>232</v>
      </c>
      <c r="BM323" s="97">
        <v>1.0</v>
      </c>
      <c r="BN323" s="97" t="s">
        <v>250</v>
      </c>
      <c r="BO323" s="97">
        <v>1.0</v>
      </c>
      <c r="BP323" s="97" t="s">
        <v>284</v>
      </c>
      <c r="BQ323" s="97" t="s">
        <v>1639</v>
      </c>
      <c r="BR323" s="97" t="s">
        <v>234</v>
      </c>
      <c r="BS323" s="97">
        <v>2.0</v>
      </c>
      <c r="BT323" s="97" t="s">
        <v>235</v>
      </c>
      <c r="BU323" s="97">
        <v>6.0</v>
      </c>
      <c r="BV323" s="98"/>
      <c r="BW323" s="98"/>
      <c r="BX323" s="97" t="s">
        <v>253</v>
      </c>
      <c r="BY323" s="99">
        <v>40742.0</v>
      </c>
      <c r="BZ323" s="98"/>
      <c r="CA323" s="98"/>
      <c r="CB323" s="97" t="s">
        <v>237</v>
      </c>
      <c r="CC323" s="97" t="s">
        <v>235</v>
      </c>
      <c r="CD323" s="98"/>
    </row>
    <row r="324" hidden="1">
      <c r="A324" s="96">
        <v>22954.0</v>
      </c>
      <c r="B324" s="97" t="s">
        <v>1643</v>
      </c>
      <c r="C324" s="97" t="s">
        <v>125</v>
      </c>
      <c r="D324" s="97">
        <v>25.0</v>
      </c>
      <c r="E324" s="97" t="s">
        <v>114</v>
      </c>
      <c r="F324" s="97">
        <v>6.0</v>
      </c>
      <c r="G324" s="97" t="s">
        <v>643</v>
      </c>
      <c r="H324" s="97">
        <v>341.0</v>
      </c>
      <c r="I324" s="97" t="s">
        <v>389</v>
      </c>
      <c r="J324" s="97">
        <v>4.0</v>
      </c>
      <c r="K324" s="97" t="s">
        <v>219</v>
      </c>
      <c r="L324" s="97" t="s">
        <v>220</v>
      </c>
      <c r="M324" s="97" t="s">
        <v>221</v>
      </c>
      <c r="N324" s="97">
        <v>1.0</v>
      </c>
      <c r="O324" s="97" t="s">
        <v>1378</v>
      </c>
      <c r="P324" s="97" t="s">
        <v>1379</v>
      </c>
      <c r="Q324" s="97" t="s">
        <v>1380</v>
      </c>
      <c r="R324" s="97" t="s">
        <v>1381</v>
      </c>
      <c r="S324" s="98"/>
      <c r="T324" s="98"/>
      <c r="U324" s="96">
        <v>3.0</v>
      </c>
      <c r="V324" s="96">
        <v>0.0</v>
      </c>
      <c r="W324" s="96">
        <v>3.0</v>
      </c>
      <c r="X324" s="96">
        <v>0.0</v>
      </c>
      <c r="Y324" s="96">
        <v>0.0</v>
      </c>
      <c r="Z324" s="96">
        <v>0.0</v>
      </c>
      <c r="AA324" s="97" t="s">
        <v>1633</v>
      </c>
      <c r="AD324" s="97" t="s">
        <v>1644</v>
      </c>
      <c r="AH324" s="98"/>
      <c r="AI324" s="97" t="s">
        <v>1645</v>
      </c>
      <c r="AJ324" s="98"/>
      <c r="AK324" s="98"/>
      <c r="AL324" s="98"/>
      <c r="AM324" s="98"/>
      <c r="AN324" s="97" t="s">
        <v>1646</v>
      </c>
      <c r="AO324" s="97">
        <v>99999.0</v>
      </c>
      <c r="AP324" s="97" t="s">
        <v>248</v>
      </c>
      <c r="AQ324" s="97">
        <v>1.0</v>
      </c>
      <c r="AR324" s="98"/>
      <c r="AS324" s="98"/>
      <c r="AT324" s="98"/>
      <c r="AU324" s="98"/>
      <c r="AV324" s="97" t="s">
        <v>229</v>
      </c>
      <c r="AW324" s="99">
        <v>39722.0</v>
      </c>
      <c r="AX324" s="99">
        <v>39814.0</v>
      </c>
      <c r="AY324" s="98"/>
      <c r="AZ324" s="98"/>
      <c r="BA324" s="98"/>
      <c r="BB324" s="98"/>
      <c r="BC324" s="98"/>
      <c r="BD324" s="98"/>
      <c r="BE324" s="98"/>
      <c r="BF324" s="98"/>
      <c r="BG324" s="98"/>
      <c r="BH324" s="100">
        <v>-107369.0</v>
      </c>
      <c r="BI324" s="100">
        <v>243207.0</v>
      </c>
      <c r="BJ324" s="97" t="s">
        <v>230</v>
      </c>
      <c r="BK324" s="97" t="s">
        <v>231</v>
      </c>
      <c r="BL324" s="97" t="s">
        <v>232</v>
      </c>
      <c r="BM324" s="97">
        <v>1.0</v>
      </c>
      <c r="BN324" s="97" t="s">
        <v>250</v>
      </c>
      <c r="BO324" s="97">
        <v>1.0</v>
      </c>
      <c r="BP324" s="97" t="s">
        <v>284</v>
      </c>
      <c r="BQ324" s="97" t="s">
        <v>1639</v>
      </c>
      <c r="BR324" s="97" t="s">
        <v>234</v>
      </c>
      <c r="BS324" s="97">
        <v>2.0</v>
      </c>
      <c r="BT324" s="97" t="s">
        <v>235</v>
      </c>
      <c r="BU324" s="97">
        <v>6.0</v>
      </c>
      <c r="BV324" s="98"/>
      <c r="BW324" s="98"/>
      <c r="BX324" s="97" t="s">
        <v>253</v>
      </c>
      <c r="BY324" s="99">
        <v>40941.0</v>
      </c>
      <c r="BZ324" s="98"/>
      <c r="CA324" s="98"/>
      <c r="CB324" s="97" t="s">
        <v>237</v>
      </c>
      <c r="CC324" s="97" t="s">
        <v>235</v>
      </c>
      <c r="CD324" s="98"/>
    </row>
    <row r="325" hidden="1">
      <c r="A325" s="96">
        <v>22955.0</v>
      </c>
      <c r="B325" s="97" t="s">
        <v>1647</v>
      </c>
      <c r="C325" s="97" t="s">
        <v>125</v>
      </c>
      <c r="D325" s="97">
        <v>25.0</v>
      </c>
      <c r="E325" s="97" t="s">
        <v>122</v>
      </c>
      <c r="F325" s="97">
        <v>18.0</v>
      </c>
      <c r="G325" s="97" t="s">
        <v>122</v>
      </c>
      <c r="H325" s="97">
        <v>1.0</v>
      </c>
      <c r="I325" s="97" t="s">
        <v>389</v>
      </c>
      <c r="J325" s="97">
        <v>4.0</v>
      </c>
      <c r="K325" s="97" t="s">
        <v>219</v>
      </c>
      <c r="L325" s="97" t="s">
        <v>220</v>
      </c>
      <c r="M325" s="97" t="s">
        <v>221</v>
      </c>
      <c r="N325" s="97">
        <v>1.0</v>
      </c>
      <c r="O325" s="97" t="s">
        <v>1378</v>
      </c>
      <c r="P325" s="97" t="s">
        <v>1379</v>
      </c>
      <c r="Q325" s="97" t="s">
        <v>1380</v>
      </c>
      <c r="R325" s="97" t="s">
        <v>1381</v>
      </c>
      <c r="S325" s="98"/>
      <c r="T325" s="98"/>
      <c r="U325" s="96">
        <v>3.0</v>
      </c>
      <c r="V325" s="96">
        <v>0.0</v>
      </c>
      <c r="W325" s="96">
        <v>3.0</v>
      </c>
      <c r="X325" s="96">
        <v>0.0</v>
      </c>
      <c r="Y325" s="96">
        <v>0.0</v>
      </c>
      <c r="Z325" s="96">
        <v>0.0</v>
      </c>
      <c r="AA325" s="97" t="s">
        <v>1633</v>
      </c>
      <c r="AB325" s="97">
        <v>5.0</v>
      </c>
      <c r="AC325" s="97" t="s">
        <v>243</v>
      </c>
      <c r="AD325" s="97" t="s">
        <v>1648</v>
      </c>
      <c r="AE325" s="97" t="s">
        <v>343</v>
      </c>
      <c r="AF325" s="98"/>
      <c r="AG325" s="98"/>
      <c r="AH325" s="98"/>
      <c r="AI325" s="97" t="s">
        <v>1649</v>
      </c>
      <c r="AK325" s="98"/>
      <c r="AL325" s="98"/>
      <c r="AM325" s="98"/>
      <c r="AN325" s="97" t="s">
        <v>1650</v>
      </c>
      <c r="AO325" s="97">
        <v>99999.0</v>
      </c>
      <c r="AP325" s="97" t="s">
        <v>248</v>
      </c>
      <c r="AQ325" s="97">
        <v>1.0</v>
      </c>
      <c r="AR325" s="98"/>
      <c r="AS325" s="98"/>
      <c r="AT325" s="98"/>
      <c r="AU325" s="98"/>
      <c r="AV325" s="97" t="s">
        <v>229</v>
      </c>
      <c r="AW325" s="99">
        <v>39387.0</v>
      </c>
      <c r="AX325" s="99">
        <v>39873.0</v>
      </c>
      <c r="AY325" s="98"/>
      <c r="AZ325" s="98"/>
      <c r="BA325" s="98"/>
      <c r="BB325" s="98"/>
      <c r="BC325" s="98"/>
      <c r="BD325" s="98"/>
      <c r="BE325" s="98"/>
      <c r="BF325" s="98"/>
      <c r="BG325" s="98"/>
      <c r="BH325" s="100">
        <v>-107685.0</v>
      </c>
      <c r="BI325" s="100">
        <v>247597.0</v>
      </c>
      <c r="BJ325" s="97" t="s">
        <v>230</v>
      </c>
      <c r="BK325" s="97" t="s">
        <v>231</v>
      </c>
      <c r="BL325" s="97" t="s">
        <v>232</v>
      </c>
      <c r="BM325" s="97">
        <v>1.0</v>
      </c>
      <c r="BN325" s="97" t="s">
        <v>250</v>
      </c>
      <c r="BO325" s="97">
        <v>1.0</v>
      </c>
      <c r="BP325" s="97" t="s">
        <v>284</v>
      </c>
      <c r="BQ325" s="97" t="s">
        <v>1639</v>
      </c>
      <c r="BR325" s="97" t="s">
        <v>234</v>
      </c>
      <c r="BS325" s="97">
        <v>2.0</v>
      </c>
      <c r="BT325" s="97" t="s">
        <v>235</v>
      </c>
      <c r="BU325" s="97">
        <v>6.0</v>
      </c>
      <c r="BV325" s="98"/>
      <c r="BW325" s="98"/>
      <c r="BX325" s="97" t="s">
        <v>253</v>
      </c>
      <c r="BY325" s="99">
        <v>40742.0</v>
      </c>
      <c r="BZ325" s="98"/>
      <c r="CA325" s="98"/>
      <c r="CB325" s="97" t="s">
        <v>237</v>
      </c>
      <c r="CC325" s="97" t="s">
        <v>235</v>
      </c>
      <c r="CD325" s="98"/>
    </row>
    <row r="326" hidden="1">
      <c r="A326" s="96">
        <v>22956.0</v>
      </c>
      <c r="B326" s="97" t="s">
        <v>1651</v>
      </c>
      <c r="C326" s="97" t="s">
        <v>125</v>
      </c>
      <c r="D326" s="97">
        <v>25.0</v>
      </c>
      <c r="E326" s="97" t="s">
        <v>118</v>
      </c>
      <c r="F326" s="97">
        <v>9.0</v>
      </c>
      <c r="G326" s="97" t="s">
        <v>759</v>
      </c>
      <c r="H326" s="97">
        <v>1.0</v>
      </c>
      <c r="I326" s="97" t="s">
        <v>120</v>
      </c>
      <c r="J326" s="97">
        <v>6.0</v>
      </c>
      <c r="K326" s="97" t="s">
        <v>219</v>
      </c>
      <c r="L326" s="97" t="s">
        <v>220</v>
      </c>
      <c r="M326" s="97" t="s">
        <v>221</v>
      </c>
      <c r="N326" s="97">
        <v>1.0</v>
      </c>
      <c r="O326" s="97" t="s">
        <v>1378</v>
      </c>
      <c r="P326" s="97" t="s">
        <v>1379</v>
      </c>
      <c r="Q326" s="97" t="s">
        <v>1380</v>
      </c>
      <c r="R326" s="97" t="s">
        <v>1381</v>
      </c>
      <c r="S326" s="98"/>
      <c r="T326" s="98"/>
      <c r="U326" s="96">
        <v>3.0</v>
      </c>
      <c r="V326" s="96">
        <v>0.0</v>
      </c>
      <c r="W326" s="96">
        <v>3.0</v>
      </c>
      <c r="X326" s="96">
        <v>0.0</v>
      </c>
      <c r="Y326" s="96">
        <v>0.0</v>
      </c>
      <c r="Z326" s="96">
        <v>0.0</v>
      </c>
      <c r="AA326" s="97" t="s">
        <v>1633</v>
      </c>
      <c r="AD326" s="97" t="s">
        <v>1652</v>
      </c>
      <c r="AE326" s="97">
        <v>15.0</v>
      </c>
      <c r="AF326" s="98"/>
      <c r="AG326" s="98"/>
      <c r="AH326" s="98"/>
      <c r="AI326" s="98"/>
      <c r="AJ326" s="98"/>
      <c r="AK326" s="98"/>
      <c r="AL326" s="98"/>
      <c r="AM326" s="98"/>
      <c r="AN326" s="97" t="s">
        <v>1653</v>
      </c>
      <c r="AO326" s="97">
        <v>99999.0</v>
      </c>
      <c r="AP326" s="97" t="s">
        <v>248</v>
      </c>
      <c r="AQ326" s="97">
        <v>1.0</v>
      </c>
      <c r="AR326" s="98"/>
      <c r="AS326" s="98"/>
      <c r="AT326" s="98"/>
      <c r="AU326" s="98"/>
      <c r="AV326" s="97" t="s">
        <v>229</v>
      </c>
      <c r="AW326" s="99">
        <v>39387.0</v>
      </c>
      <c r="AX326" s="99">
        <v>40179.0</v>
      </c>
      <c r="AY326" s="98"/>
      <c r="AZ326" s="98"/>
      <c r="BA326" s="98"/>
      <c r="BB326" s="98"/>
      <c r="BC326" s="98"/>
      <c r="BD326" s="98"/>
      <c r="BE326" s="98"/>
      <c r="BF326" s="98"/>
      <c r="BG326" s="98"/>
      <c r="BH326" s="100">
        <v>-105773.0</v>
      </c>
      <c r="BI326" s="100">
        <v>228359.0</v>
      </c>
      <c r="BJ326" s="97" t="s">
        <v>230</v>
      </c>
      <c r="BK326" s="97" t="s">
        <v>231</v>
      </c>
      <c r="BL326" s="97" t="s">
        <v>232</v>
      </c>
      <c r="BM326" s="97">
        <v>1.0</v>
      </c>
      <c r="BN326" s="97" t="s">
        <v>250</v>
      </c>
      <c r="BO326" s="97">
        <v>1.0</v>
      </c>
      <c r="BP326" s="97" t="s">
        <v>284</v>
      </c>
      <c r="BQ326" s="97" t="s">
        <v>1639</v>
      </c>
      <c r="BR326" s="97" t="s">
        <v>234</v>
      </c>
      <c r="BS326" s="97">
        <v>2.0</v>
      </c>
      <c r="BT326" s="97" t="s">
        <v>235</v>
      </c>
      <c r="BU326" s="97">
        <v>6.0</v>
      </c>
      <c r="BV326" s="98"/>
      <c r="BW326" s="98"/>
      <c r="BX326" s="97" t="s">
        <v>253</v>
      </c>
      <c r="BY326" s="99">
        <v>40714.0</v>
      </c>
      <c r="BZ326" s="98"/>
      <c r="CA326" s="98"/>
      <c r="CB326" s="97" t="s">
        <v>237</v>
      </c>
      <c r="CC326" s="97" t="s">
        <v>235</v>
      </c>
      <c r="CD326" s="98"/>
    </row>
    <row r="327" hidden="1">
      <c r="A327" s="96">
        <v>22957.0</v>
      </c>
      <c r="B327" s="97" t="s">
        <v>1654</v>
      </c>
      <c r="C327" s="97" t="s">
        <v>125</v>
      </c>
      <c r="D327" s="97">
        <v>25.0</v>
      </c>
      <c r="E327" s="97" t="s">
        <v>125</v>
      </c>
      <c r="F327" s="97">
        <v>17.0</v>
      </c>
      <c r="G327" s="97" t="s">
        <v>1165</v>
      </c>
      <c r="H327" s="97">
        <v>1.0</v>
      </c>
      <c r="I327" s="97" t="s">
        <v>119</v>
      </c>
      <c r="J327" s="97">
        <v>2.0</v>
      </c>
      <c r="K327" s="97" t="s">
        <v>219</v>
      </c>
      <c r="L327" s="97" t="s">
        <v>220</v>
      </c>
      <c r="M327" s="97" t="s">
        <v>221</v>
      </c>
      <c r="N327" s="97">
        <v>1.0</v>
      </c>
      <c r="O327" s="97" t="s">
        <v>1378</v>
      </c>
      <c r="P327" s="97" t="s">
        <v>1379</v>
      </c>
      <c r="Q327" s="97" t="s">
        <v>1380</v>
      </c>
      <c r="R327" s="97" t="s">
        <v>1381</v>
      </c>
      <c r="S327" s="98"/>
      <c r="T327" s="98"/>
      <c r="U327" s="96">
        <v>3.0</v>
      </c>
      <c r="V327" s="96">
        <v>0.0</v>
      </c>
      <c r="W327" s="96">
        <v>3.0</v>
      </c>
      <c r="X327" s="96">
        <v>0.0</v>
      </c>
      <c r="Y327" s="96">
        <v>0.0</v>
      </c>
      <c r="Z327" s="96">
        <v>0.0</v>
      </c>
      <c r="AA327" s="97" t="s">
        <v>1633</v>
      </c>
      <c r="AD327" s="97" t="s">
        <v>1109</v>
      </c>
      <c r="AE327" s="97">
        <v>898.0</v>
      </c>
      <c r="AF327" s="98"/>
      <c r="AG327" s="98"/>
      <c r="AH327" s="98"/>
      <c r="AI327" s="97" t="s">
        <v>1167</v>
      </c>
      <c r="AJ327" s="98"/>
      <c r="AK327" s="98"/>
      <c r="AL327" s="98"/>
      <c r="AM327" s="98"/>
      <c r="AN327" s="97" t="s">
        <v>1655</v>
      </c>
      <c r="AO327" s="97">
        <v>99999.0</v>
      </c>
      <c r="AP327" s="97" t="s">
        <v>248</v>
      </c>
      <c r="AQ327" s="97">
        <v>1.0</v>
      </c>
      <c r="AR327" s="98"/>
      <c r="AS327" s="98"/>
      <c r="AT327" s="98"/>
      <c r="AU327" s="98"/>
      <c r="AV327" s="97" t="s">
        <v>229</v>
      </c>
      <c r="AW327" s="99">
        <v>39387.0</v>
      </c>
      <c r="AX327" s="99">
        <v>39965.0</v>
      </c>
      <c r="AY327" s="98"/>
      <c r="AZ327" s="98"/>
      <c r="BA327" s="98"/>
      <c r="BB327" s="98"/>
      <c r="BC327" s="98"/>
      <c r="BD327" s="98"/>
      <c r="BE327" s="98"/>
      <c r="BF327" s="98"/>
      <c r="BG327" s="98"/>
      <c r="BH327" s="100">
        <v>-108225.0</v>
      </c>
      <c r="BI327" s="100">
        <v>258201.0</v>
      </c>
      <c r="BJ327" s="97" t="s">
        <v>230</v>
      </c>
      <c r="BK327" s="97" t="s">
        <v>231</v>
      </c>
      <c r="BL327" s="97" t="s">
        <v>232</v>
      </c>
      <c r="BM327" s="97">
        <v>1.0</v>
      </c>
      <c r="BN327" s="97" t="s">
        <v>250</v>
      </c>
      <c r="BO327" s="97">
        <v>1.0</v>
      </c>
      <c r="BP327" s="97" t="s">
        <v>284</v>
      </c>
      <c r="BQ327" s="97" t="s">
        <v>1639</v>
      </c>
      <c r="BR327" s="97" t="s">
        <v>234</v>
      </c>
      <c r="BS327" s="97">
        <v>2.0</v>
      </c>
      <c r="BT327" s="97" t="s">
        <v>235</v>
      </c>
      <c r="BU327" s="97">
        <v>6.0</v>
      </c>
      <c r="BV327" s="98"/>
      <c r="BW327" s="98"/>
      <c r="BX327" s="97" t="s">
        <v>253</v>
      </c>
      <c r="BY327" s="99">
        <v>40714.0</v>
      </c>
      <c r="BZ327" s="98"/>
      <c r="CA327" s="98"/>
      <c r="CB327" s="97" t="s">
        <v>237</v>
      </c>
      <c r="CC327" s="97" t="s">
        <v>235</v>
      </c>
      <c r="CD327" s="98"/>
    </row>
    <row r="328" hidden="1">
      <c r="A328" s="96">
        <v>22958.0</v>
      </c>
      <c r="B328" s="97" t="s">
        <v>1656</v>
      </c>
      <c r="C328" s="97" t="s">
        <v>125</v>
      </c>
      <c r="D328" s="97">
        <v>25.0</v>
      </c>
      <c r="E328" s="97" t="s">
        <v>119</v>
      </c>
      <c r="F328" s="97">
        <v>11.0</v>
      </c>
      <c r="G328" s="97" t="s">
        <v>119</v>
      </c>
      <c r="H328" s="97">
        <v>1.0</v>
      </c>
      <c r="I328" s="97" t="s">
        <v>119</v>
      </c>
      <c r="J328" s="97">
        <v>2.0</v>
      </c>
      <c r="K328" s="97" t="s">
        <v>219</v>
      </c>
      <c r="L328" s="97" t="s">
        <v>220</v>
      </c>
      <c r="M328" s="97" t="s">
        <v>221</v>
      </c>
      <c r="N328" s="97">
        <v>1.0</v>
      </c>
      <c r="O328" s="97" t="s">
        <v>1378</v>
      </c>
      <c r="P328" s="97" t="s">
        <v>1379</v>
      </c>
      <c r="Q328" s="97" t="s">
        <v>1380</v>
      </c>
      <c r="R328" s="97" t="s">
        <v>1381</v>
      </c>
      <c r="S328" s="98"/>
      <c r="T328" s="98"/>
      <c r="U328" s="96">
        <v>3.0</v>
      </c>
      <c r="V328" s="96">
        <v>0.0</v>
      </c>
      <c r="W328" s="96">
        <v>3.0</v>
      </c>
      <c r="X328" s="96">
        <v>0.0</v>
      </c>
      <c r="Y328" s="96">
        <v>0.0</v>
      </c>
      <c r="Z328" s="96">
        <v>0.0</v>
      </c>
      <c r="AA328" s="97" t="s">
        <v>1633</v>
      </c>
      <c r="AD328" s="97" t="s">
        <v>1657</v>
      </c>
      <c r="AG328" s="98"/>
      <c r="AH328" s="98"/>
      <c r="AI328" s="97" t="s">
        <v>1658</v>
      </c>
      <c r="AK328" s="98"/>
      <c r="AL328" s="98"/>
      <c r="AM328" s="98"/>
      <c r="AN328" s="97" t="s">
        <v>1659</v>
      </c>
      <c r="AO328" s="97">
        <v>99999.0</v>
      </c>
      <c r="AP328" s="97" t="s">
        <v>248</v>
      </c>
      <c r="AQ328" s="97">
        <v>1.0</v>
      </c>
      <c r="AR328" s="98"/>
      <c r="AS328" s="98"/>
      <c r="AT328" s="98"/>
      <c r="AU328" s="98"/>
      <c r="AV328" s="97" t="s">
        <v>229</v>
      </c>
      <c r="AW328" s="99">
        <v>39387.0</v>
      </c>
      <c r="AX328" s="99">
        <v>40238.0</v>
      </c>
      <c r="AY328" s="98"/>
      <c r="AZ328" s="98"/>
      <c r="BA328" s="98"/>
      <c r="BB328" s="98"/>
      <c r="BC328" s="98"/>
      <c r="BD328" s="98"/>
      <c r="BE328" s="98"/>
      <c r="BF328" s="98"/>
      <c r="BG328" s="98"/>
      <c r="BH328" s="97" t="s">
        <v>1660</v>
      </c>
      <c r="BI328" s="100">
        <v>255638.0</v>
      </c>
      <c r="BJ328" s="97" t="s">
        <v>230</v>
      </c>
      <c r="BK328" s="97" t="s">
        <v>231</v>
      </c>
      <c r="BL328" s="97" t="s">
        <v>232</v>
      </c>
      <c r="BM328" s="97">
        <v>1.0</v>
      </c>
      <c r="BN328" s="97" t="s">
        <v>250</v>
      </c>
      <c r="BO328" s="97">
        <v>1.0</v>
      </c>
      <c r="BP328" s="97" t="s">
        <v>284</v>
      </c>
      <c r="BQ328" s="97" t="s">
        <v>1639</v>
      </c>
      <c r="BR328" s="97" t="s">
        <v>234</v>
      </c>
      <c r="BS328" s="97">
        <v>2.0</v>
      </c>
      <c r="BT328" s="97" t="s">
        <v>235</v>
      </c>
      <c r="BU328" s="97">
        <v>6.0</v>
      </c>
      <c r="BV328" s="98"/>
      <c r="BW328" s="98"/>
      <c r="BX328" s="97" t="s">
        <v>253</v>
      </c>
      <c r="BY328" s="99">
        <v>40714.0</v>
      </c>
      <c r="BZ328" s="98"/>
      <c r="CA328" s="98"/>
      <c r="CB328" s="97" t="s">
        <v>237</v>
      </c>
      <c r="CC328" s="97" t="s">
        <v>235</v>
      </c>
      <c r="CD328" s="98"/>
    </row>
    <row r="329" hidden="1">
      <c r="A329" s="96">
        <v>22959.0</v>
      </c>
      <c r="B329" s="97" t="s">
        <v>1661</v>
      </c>
      <c r="C329" s="97" t="s">
        <v>125</v>
      </c>
      <c r="D329" s="97">
        <v>25.0</v>
      </c>
      <c r="E329" s="97" t="s">
        <v>106</v>
      </c>
      <c r="F329" s="97">
        <v>1.0</v>
      </c>
      <c r="G329" s="97" t="s">
        <v>218</v>
      </c>
      <c r="H329" s="97">
        <v>1.0</v>
      </c>
      <c r="I329" s="97" t="s">
        <v>218</v>
      </c>
      <c r="J329" s="97">
        <v>1.0</v>
      </c>
      <c r="K329" s="97" t="s">
        <v>219</v>
      </c>
      <c r="L329" s="97" t="s">
        <v>220</v>
      </c>
      <c r="M329" s="97" t="s">
        <v>221</v>
      </c>
      <c r="N329" s="97">
        <v>1.0</v>
      </c>
      <c r="O329" s="97" t="s">
        <v>1378</v>
      </c>
      <c r="P329" s="97" t="s">
        <v>1379</v>
      </c>
      <c r="Q329" s="97" t="s">
        <v>1662</v>
      </c>
      <c r="R329" s="97" t="s">
        <v>1663</v>
      </c>
      <c r="S329" s="98"/>
      <c r="T329" s="98"/>
      <c r="U329" s="96">
        <v>5.0</v>
      </c>
      <c r="V329" s="96">
        <v>0.0</v>
      </c>
      <c r="W329" s="96">
        <v>5.0</v>
      </c>
      <c r="X329" s="96">
        <v>0.0</v>
      </c>
      <c r="Y329" s="96">
        <v>0.0</v>
      </c>
      <c r="Z329" s="96">
        <v>0.0</v>
      </c>
      <c r="AA329" s="97" t="s">
        <v>1664</v>
      </c>
      <c r="AD329" s="97" t="s">
        <v>1634</v>
      </c>
      <c r="AH329" s="98"/>
      <c r="AI329" s="97" t="s">
        <v>1490</v>
      </c>
      <c r="AJ329" s="98"/>
      <c r="AK329" s="98"/>
      <c r="AL329" s="98"/>
      <c r="AM329" s="98"/>
      <c r="AN329" s="97" t="s">
        <v>1665</v>
      </c>
      <c r="AO329" s="97">
        <v>81280.0</v>
      </c>
      <c r="AP329" s="97" t="s">
        <v>248</v>
      </c>
      <c r="AQ329" s="97">
        <v>1.0</v>
      </c>
      <c r="AR329" s="98"/>
      <c r="AS329" s="98"/>
      <c r="AT329" s="98"/>
      <c r="AU329" s="98"/>
      <c r="AV329" s="97" t="s">
        <v>229</v>
      </c>
      <c r="AW329" s="99">
        <v>39264.0</v>
      </c>
      <c r="AX329" s="99">
        <v>40603.0</v>
      </c>
      <c r="AY329" s="98"/>
      <c r="AZ329" s="98"/>
      <c r="BA329" s="98"/>
      <c r="BB329" s="98"/>
      <c r="BC329" s="98"/>
      <c r="BD329" s="98"/>
      <c r="BE329" s="98"/>
      <c r="BF329" s="98"/>
      <c r="BG329" s="98"/>
      <c r="BH329" s="100">
        <v>-108993.0</v>
      </c>
      <c r="BI329" s="100">
        <v>257775.0</v>
      </c>
      <c r="BJ329" s="97" t="s">
        <v>230</v>
      </c>
      <c r="BK329" s="97" t="s">
        <v>231</v>
      </c>
      <c r="BL329" s="97" t="s">
        <v>232</v>
      </c>
      <c r="BM329" s="97">
        <v>1.0</v>
      </c>
      <c r="BN329" s="97" t="s">
        <v>233</v>
      </c>
      <c r="BO329" s="97">
        <v>5.0</v>
      </c>
      <c r="BP329" s="98"/>
      <c r="BQ329" s="98"/>
      <c r="BR329" s="97" t="s">
        <v>234</v>
      </c>
      <c r="BS329" s="97">
        <v>2.0</v>
      </c>
      <c r="BT329" s="97" t="s">
        <v>235</v>
      </c>
      <c r="BU329" s="97">
        <v>6.0</v>
      </c>
      <c r="BV329" s="98"/>
      <c r="BW329" s="98"/>
      <c r="BX329" s="97" t="s">
        <v>253</v>
      </c>
      <c r="BY329" s="99">
        <v>40729.0</v>
      </c>
      <c r="BZ329" s="98"/>
      <c r="CA329" s="98"/>
      <c r="CB329" s="97" t="s">
        <v>237</v>
      </c>
      <c r="CC329" s="97" t="s">
        <v>235</v>
      </c>
      <c r="CD329" s="98"/>
    </row>
    <row r="330" hidden="1">
      <c r="A330" s="96">
        <v>22960.0</v>
      </c>
      <c r="B330" s="97" t="s">
        <v>1666</v>
      </c>
      <c r="C330" s="97" t="s">
        <v>125</v>
      </c>
      <c r="D330" s="97">
        <v>25.0</v>
      </c>
      <c r="E330" s="97" t="s">
        <v>114</v>
      </c>
      <c r="F330" s="97">
        <v>6.0</v>
      </c>
      <c r="G330" s="97" t="s">
        <v>528</v>
      </c>
      <c r="H330" s="97">
        <v>1.0</v>
      </c>
      <c r="I330" s="97" t="s">
        <v>389</v>
      </c>
      <c r="J330" s="97">
        <v>4.0</v>
      </c>
      <c r="K330" s="97" t="s">
        <v>219</v>
      </c>
      <c r="L330" s="97" t="s">
        <v>220</v>
      </c>
      <c r="M330" s="97" t="s">
        <v>221</v>
      </c>
      <c r="N330" s="97">
        <v>1.0</v>
      </c>
      <c r="O330" s="97" t="s">
        <v>1378</v>
      </c>
      <c r="P330" s="97" t="s">
        <v>1379</v>
      </c>
      <c r="Q330" s="97" t="s">
        <v>1662</v>
      </c>
      <c r="R330" s="97" t="s">
        <v>1663</v>
      </c>
      <c r="S330" s="98"/>
      <c r="T330" s="98"/>
      <c r="U330" s="96">
        <v>6.0</v>
      </c>
      <c r="V330" s="96">
        <v>0.0</v>
      </c>
      <c r="W330" s="96">
        <v>6.0</v>
      </c>
      <c r="X330" s="96">
        <v>0.0</v>
      </c>
      <c r="Y330" s="96">
        <v>0.0</v>
      </c>
      <c r="Z330" s="96">
        <v>0.0</v>
      </c>
      <c r="AA330" s="97" t="s">
        <v>1664</v>
      </c>
      <c r="AB330" s="97">
        <v>5.0</v>
      </c>
      <c r="AC330" s="97" t="s">
        <v>243</v>
      </c>
      <c r="AD330" s="97" t="s">
        <v>1637</v>
      </c>
      <c r="AE330" s="97">
        <v>3065.0</v>
      </c>
      <c r="AF330" s="98"/>
      <c r="AG330" s="98"/>
      <c r="AH330" s="98"/>
      <c r="AI330" s="97" t="s">
        <v>1617</v>
      </c>
      <c r="AK330" s="98"/>
      <c r="AL330" s="98"/>
      <c r="AM330" s="98"/>
      <c r="AN330" s="97" t="s">
        <v>1638</v>
      </c>
      <c r="AO330" s="97">
        <v>80400.0</v>
      </c>
      <c r="AP330" s="97" t="s">
        <v>248</v>
      </c>
      <c r="AQ330" s="97">
        <v>1.0</v>
      </c>
      <c r="AR330" s="98"/>
      <c r="AS330" s="98"/>
      <c r="AT330" s="98"/>
      <c r="AU330" s="98"/>
      <c r="AV330" s="97" t="s">
        <v>229</v>
      </c>
      <c r="AW330" s="98"/>
      <c r="AX330" s="99">
        <v>39753.0</v>
      </c>
      <c r="AY330" s="98"/>
      <c r="AZ330" s="98"/>
      <c r="BA330" s="98"/>
      <c r="BB330" s="98"/>
      <c r="BC330" s="98"/>
      <c r="BD330" s="98"/>
      <c r="BE330" s="98"/>
      <c r="BF330" s="98"/>
      <c r="BG330" s="98"/>
      <c r="BH330" s="100">
        <v>-107428.0</v>
      </c>
      <c r="BI330" s="100">
        <v>248166.0</v>
      </c>
      <c r="BJ330" s="97" t="s">
        <v>230</v>
      </c>
      <c r="BK330" s="97" t="s">
        <v>231</v>
      </c>
      <c r="BL330" s="97" t="s">
        <v>232</v>
      </c>
      <c r="BM330" s="97">
        <v>1.0</v>
      </c>
      <c r="BN330" s="97" t="s">
        <v>233</v>
      </c>
      <c r="BO330" s="97">
        <v>5.0</v>
      </c>
      <c r="BP330" s="98"/>
      <c r="BQ330" s="98"/>
      <c r="BR330" s="97" t="s">
        <v>234</v>
      </c>
      <c r="BS330" s="97">
        <v>2.0</v>
      </c>
      <c r="BT330" s="97" t="s">
        <v>235</v>
      </c>
      <c r="BU330" s="97">
        <v>6.0</v>
      </c>
      <c r="BV330" s="98"/>
      <c r="BW330" s="98"/>
      <c r="BX330" s="97" t="s">
        <v>253</v>
      </c>
      <c r="BY330" s="99">
        <v>41114.0</v>
      </c>
      <c r="BZ330" s="98"/>
      <c r="CA330" s="98"/>
      <c r="CB330" s="97" t="s">
        <v>237</v>
      </c>
      <c r="CC330" s="97" t="s">
        <v>235</v>
      </c>
      <c r="CD330" s="98"/>
    </row>
    <row r="331">
      <c r="A331" s="96">
        <v>22961.0</v>
      </c>
      <c r="B331" s="97" t="s">
        <v>1667</v>
      </c>
      <c r="C331" s="97" t="s">
        <v>125</v>
      </c>
      <c r="D331" s="97">
        <v>25.0</v>
      </c>
      <c r="E331" s="97" t="s">
        <v>127</v>
      </c>
      <c r="F331" s="97">
        <v>12.0</v>
      </c>
      <c r="G331" s="97" t="s">
        <v>120</v>
      </c>
      <c r="H331" s="97">
        <v>1.0</v>
      </c>
      <c r="I331" s="97" t="s">
        <v>120</v>
      </c>
      <c r="J331" s="97">
        <v>6.0</v>
      </c>
      <c r="K331" s="97" t="s">
        <v>219</v>
      </c>
      <c r="L331" s="97" t="s">
        <v>220</v>
      </c>
      <c r="M331" s="97" t="s">
        <v>221</v>
      </c>
      <c r="N331" s="97">
        <v>1.0</v>
      </c>
      <c r="O331" s="97" t="s">
        <v>1378</v>
      </c>
      <c r="P331" s="97" t="s">
        <v>1379</v>
      </c>
      <c r="Q331" s="97" t="s">
        <v>1662</v>
      </c>
      <c r="R331" s="97" t="s">
        <v>1663</v>
      </c>
      <c r="S331" s="98"/>
      <c r="T331" s="98"/>
      <c r="U331" s="96">
        <v>5.0</v>
      </c>
      <c r="V331" s="96">
        <v>0.0</v>
      </c>
      <c r="W331" s="96">
        <v>5.0</v>
      </c>
      <c r="X331" s="96">
        <v>0.0</v>
      </c>
      <c r="Y331" s="96">
        <v>0.0</v>
      </c>
      <c r="Z331" s="96">
        <v>0.0</v>
      </c>
      <c r="AA331" s="97" t="s">
        <v>1664</v>
      </c>
      <c r="AB331" s="97">
        <v>5.0</v>
      </c>
      <c r="AC331" s="97" t="s">
        <v>243</v>
      </c>
      <c r="AD331" s="97" t="s">
        <v>1641</v>
      </c>
      <c r="AE331" s="97" t="s">
        <v>343</v>
      </c>
      <c r="AF331" s="98"/>
      <c r="AG331" s="98"/>
      <c r="AH331" s="98"/>
      <c r="AI331" s="97" t="s">
        <v>940</v>
      </c>
      <c r="AJ331" s="98"/>
      <c r="AK331" s="98"/>
      <c r="AL331" s="98"/>
      <c r="AM331" s="98"/>
      <c r="AN331" s="97" t="s">
        <v>1668</v>
      </c>
      <c r="AO331" s="97">
        <v>82180.0</v>
      </c>
      <c r="AP331" s="97" t="s">
        <v>248</v>
      </c>
      <c r="AQ331" s="97">
        <v>1.0</v>
      </c>
      <c r="AR331" s="98"/>
      <c r="AS331" s="98"/>
      <c r="AT331" s="98"/>
      <c r="AU331" s="98"/>
      <c r="AV331" s="97" t="s">
        <v>229</v>
      </c>
      <c r="AW331" s="99">
        <v>39264.0</v>
      </c>
      <c r="AX331" s="99">
        <v>41304.0</v>
      </c>
      <c r="AY331" s="98"/>
      <c r="AZ331" s="98"/>
      <c r="BA331" s="98"/>
      <c r="BB331" s="98"/>
      <c r="BC331" s="98"/>
      <c r="BD331" s="98"/>
      <c r="BE331" s="98"/>
      <c r="BF331" s="98"/>
      <c r="BG331" s="98"/>
      <c r="BH331" s="97" t="s">
        <v>942</v>
      </c>
      <c r="BI331" s="100">
        <v>232382.0</v>
      </c>
      <c r="BJ331" s="97" t="s">
        <v>230</v>
      </c>
      <c r="BK331" s="97" t="s">
        <v>231</v>
      </c>
      <c r="BL331" s="97" t="s">
        <v>232</v>
      </c>
      <c r="BM331" s="97">
        <v>1.0</v>
      </c>
      <c r="BN331" s="97" t="s">
        <v>233</v>
      </c>
      <c r="BO331" s="97">
        <v>5.0</v>
      </c>
      <c r="BP331" s="98"/>
      <c r="BQ331" s="98"/>
      <c r="BR331" s="97" t="s">
        <v>234</v>
      </c>
      <c r="BS331" s="97">
        <v>2.0</v>
      </c>
      <c r="BT331" s="97" t="s">
        <v>235</v>
      </c>
      <c r="BU331" s="97">
        <v>6.0</v>
      </c>
      <c r="BV331" s="98"/>
      <c r="BW331" s="98"/>
      <c r="BX331" s="97" t="s">
        <v>253</v>
      </c>
      <c r="BY331" s="99">
        <v>41332.0</v>
      </c>
      <c r="BZ331" s="98"/>
      <c r="CA331" s="98"/>
      <c r="CB331" s="97" t="s">
        <v>237</v>
      </c>
      <c r="CC331" s="97" t="s">
        <v>235</v>
      </c>
      <c r="CD331" s="98"/>
    </row>
    <row r="332" hidden="1">
      <c r="A332" s="96">
        <v>22962.0</v>
      </c>
      <c r="B332" s="97" t="s">
        <v>1669</v>
      </c>
      <c r="C332" s="97" t="s">
        <v>125</v>
      </c>
      <c r="D332" s="97">
        <v>25.0</v>
      </c>
      <c r="E332" s="97" t="s">
        <v>106</v>
      </c>
      <c r="F332" s="97">
        <v>1.0</v>
      </c>
      <c r="G332" s="97" t="s">
        <v>218</v>
      </c>
      <c r="H332" s="97">
        <v>1.0</v>
      </c>
      <c r="I332" s="97" t="s">
        <v>218</v>
      </c>
      <c r="J332" s="97">
        <v>1.0</v>
      </c>
      <c r="K332" s="97" t="s">
        <v>219</v>
      </c>
      <c r="L332" s="97" t="s">
        <v>220</v>
      </c>
      <c r="M332" s="97" t="s">
        <v>221</v>
      </c>
      <c r="N332" s="97">
        <v>1.0</v>
      </c>
      <c r="O332" s="97" t="s">
        <v>1378</v>
      </c>
      <c r="P332" s="97" t="s">
        <v>1379</v>
      </c>
      <c r="Q332" s="97" t="s">
        <v>1670</v>
      </c>
      <c r="R332" s="97" t="s">
        <v>1671</v>
      </c>
      <c r="S332" s="98"/>
      <c r="T332" s="98"/>
      <c r="U332" s="96">
        <v>3.0</v>
      </c>
      <c r="V332" s="96">
        <v>0.0</v>
      </c>
      <c r="W332" s="96">
        <v>3.0</v>
      </c>
      <c r="X332" s="96">
        <v>0.0</v>
      </c>
      <c r="Y332" s="96">
        <v>0.0</v>
      </c>
      <c r="Z332" s="96">
        <v>0.0</v>
      </c>
      <c r="AA332" s="97" t="s">
        <v>1672</v>
      </c>
      <c r="AD332" s="97" t="s">
        <v>1634</v>
      </c>
      <c r="AH332" s="98"/>
      <c r="AI332" s="97" t="s">
        <v>1490</v>
      </c>
      <c r="AJ332" s="98"/>
      <c r="AK332" s="98"/>
      <c r="AL332" s="98"/>
      <c r="AM332" s="98"/>
      <c r="AN332" s="97" t="s">
        <v>1665</v>
      </c>
      <c r="AO332" s="97">
        <v>81280.0</v>
      </c>
      <c r="AP332" s="97" t="s">
        <v>248</v>
      </c>
      <c r="AQ332" s="97">
        <v>1.0</v>
      </c>
      <c r="AR332" s="98"/>
      <c r="AS332" s="98"/>
      <c r="AT332" s="98"/>
      <c r="AU332" s="98"/>
      <c r="AV332" s="97" t="s">
        <v>229</v>
      </c>
      <c r="AW332" s="98"/>
      <c r="AX332" s="99">
        <v>40603.0</v>
      </c>
      <c r="AY332" s="98"/>
      <c r="AZ332" s="98"/>
      <c r="BA332" s="98"/>
      <c r="BB332" s="98"/>
      <c r="BC332" s="98"/>
      <c r="BD332" s="98"/>
      <c r="BE332" s="98"/>
      <c r="BF332" s="98"/>
      <c r="BG332" s="98"/>
      <c r="BH332" s="100">
        <v>-108993.0</v>
      </c>
      <c r="BI332" s="100">
        <v>257775.0</v>
      </c>
      <c r="BJ332" s="97" t="s">
        <v>230</v>
      </c>
      <c r="BK332" s="97" t="s">
        <v>231</v>
      </c>
      <c r="BL332" s="97" t="s">
        <v>232</v>
      </c>
      <c r="BM332" s="97">
        <v>1.0</v>
      </c>
      <c r="BN332" s="97" t="s">
        <v>233</v>
      </c>
      <c r="BO332" s="97">
        <v>5.0</v>
      </c>
      <c r="BP332" s="98"/>
      <c r="BQ332" s="98"/>
      <c r="BR332" s="97" t="s">
        <v>234</v>
      </c>
      <c r="BS332" s="97">
        <v>2.0</v>
      </c>
      <c r="BT332" s="97" t="s">
        <v>235</v>
      </c>
      <c r="BU332" s="97">
        <v>6.0</v>
      </c>
      <c r="BV332" s="98"/>
      <c r="BW332" s="98"/>
      <c r="BX332" s="97" t="s">
        <v>253</v>
      </c>
      <c r="BY332" s="99">
        <v>40729.0</v>
      </c>
      <c r="BZ332" s="98"/>
      <c r="CA332" s="98"/>
      <c r="CB332" s="97" t="s">
        <v>237</v>
      </c>
      <c r="CC332" s="97" t="s">
        <v>235</v>
      </c>
      <c r="CD332" s="98"/>
    </row>
    <row r="333" hidden="1">
      <c r="A333" s="96">
        <v>22963.0</v>
      </c>
      <c r="B333" s="97" t="s">
        <v>1673</v>
      </c>
      <c r="C333" s="97" t="s">
        <v>125</v>
      </c>
      <c r="D333" s="97">
        <v>25.0</v>
      </c>
      <c r="E333" s="97" t="s">
        <v>114</v>
      </c>
      <c r="F333" s="97">
        <v>6.0</v>
      </c>
      <c r="G333" s="97" t="s">
        <v>528</v>
      </c>
      <c r="H333" s="97">
        <v>1.0</v>
      </c>
      <c r="I333" s="97" t="s">
        <v>389</v>
      </c>
      <c r="J333" s="97">
        <v>4.0</v>
      </c>
      <c r="K333" s="97" t="s">
        <v>219</v>
      </c>
      <c r="L333" s="97" t="s">
        <v>220</v>
      </c>
      <c r="M333" s="97" t="s">
        <v>221</v>
      </c>
      <c r="N333" s="97">
        <v>1.0</v>
      </c>
      <c r="O333" s="97" t="s">
        <v>1378</v>
      </c>
      <c r="P333" s="97" t="s">
        <v>1379</v>
      </c>
      <c r="Q333" s="97" t="s">
        <v>1670</v>
      </c>
      <c r="R333" s="97" t="s">
        <v>1671</v>
      </c>
      <c r="S333" s="98"/>
      <c r="T333" s="98"/>
      <c r="U333" s="96">
        <v>8.0</v>
      </c>
      <c r="V333" s="96">
        <v>0.0</v>
      </c>
      <c r="W333" s="96">
        <v>8.0</v>
      </c>
      <c r="X333" s="96">
        <v>0.0</v>
      </c>
      <c r="Y333" s="96">
        <v>0.0</v>
      </c>
      <c r="Z333" s="96">
        <v>0.0</v>
      </c>
      <c r="AA333" s="97" t="s">
        <v>1672</v>
      </c>
      <c r="AB333" s="97">
        <v>5.0</v>
      </c>
      <c r="AC333" s="97" t="s">
        <v>243</v>
      </c>
      <c r="AD333" s="97" t="s">
        <v>1637</v>
      </c>
      <c r="AE333" s="97">
        <v>3065.0</v>
      </c>
      <c r="AF333" s="98"/>
      <c r="AG333" s="98"/>
      <c r="AH333" s="98"/>
      <c r="AI333" s="97" t="s">
        <v>1617</v>
      </c>
      <c r="AK333" s="98"/>
      <c r="AL333" s="98"/>
      <c r="AM333" s="98"/>
      <c r="AN333" s="97" t="s">
        <v>1638</v>
      </c>
      <c r="AO333" s="97">
        <v>80400.0</v>
      </c>
      <c r="AP333" s="97" t="s">
        <v>248</v>
      </c>
      <c r="AQ333" s="97">
        <v>1.0</v>
      </c>
      <c r="AR333" s="98"/>
      <c r="AS333" s="98"/>
      <c r="AT333" s="98"/>
      <c r="AU333" s="98"/>
      <c r="AV333" s="97" t="s">
        <v>229</v>
      </c>
      <c r="AW333" s="98"/>
      <c r="AX333" s="99">
        <v>39753.0</v>
      </c>
      <c r="AY333" s="98"/>
      <c r="AZ333" s="98"/>
      <c r="BA333" s="98"/>
      <c r="BB333" s="98"/>
      <c r="BC333" s="98"/>
      <c r="BD333" s="98"/>
      <c r="BE333" s="98"/>
      <c r="BF333" s="98"/>
      <c r="BG333" s="98"/>
      <c r="BH333" s="100">
        <v>-107428.0</v>
      </c>
      <c r="BI333" s="100">
        <v>248166.0</v>
      </c>
      <c r="BJ333" s="97" t="s">
        <v>230</v>
      </c>
      <c r="BK333" s="97" t="s">
        <v>231</v>
      </c>
      <c r="BL333" s="97" t="s">
        <v>232</v>
      </c>
      <c r="BM333" s="97">
        <v>1.0</v>
      </c>
      <c r="BN333" s="97" t="s">
        <v>233</v>
      </c>
      <c r="BO333" s="97">
        <v>5.0</v>
      </c>
      <c r="BP333" s="98"/>
      <c r="BQ333" s="98"/>
      <c r="BR333" s="97" t="s">
        <v>234</v>
      </c>
      <c r="BS333" s="97">
        <v>2.0</v>
      </c>
      <c r="BT333" s="97" t="s">
        <v>235</v>
      </c>
      <c r="BU333" s="97">
        <v>6.0</v>
      </c>
      <c r="BV333" s="98"/>
      <c r="BW333" s="98"/>
      <c r="BX333" s="97" t="s">
        <v>253</v>
      </c>
      <c r="BY333" s="99">
        <v>41114.0</v>
      </c>
      <c r="BZ333" s="98"/>
      <c r="CA333" s="98"/>
      <c r="CB333" s="97" t="s">
        <v>237</v>
      </c>
      <c r="CC333" s="97" t="s">
        <v>235</v>
      </c>
      <c r="CD333" s="98"/>
    </row>
    <row r="334" hidden="1">
      <c r="A334" s="96">
        <v>22964.0</v>
      </c>
      <c r="B334" s="97" t="s">
        <v>1674</v>
      </c>
      <c r="C334" s="97" t="s">
        <v>125</v>
      </c>
      <c r="D334" s="97">
        <v>25.0</v>
      </c>
      <c r="E334" s="97" t="s">
        <v>106</v>
      </c>
      <c r="F334" s="97">
        <v>1.0</v>
      </c>
      <c r="G334" s="97" t="s">
        <v>1675</v>
      </c>
      <c r="H334" s="97">
        <v>119.0</v>
      </c>
      <c r="I334" s="97" t="s">
        <v>218</v>
      </c>
      <c r="J334" s="97">
        <v>1.0</v>
      </c>
      <c r="K334" s="97" t="s">
        <v>219</v>
      </c>
      <c r="L334" s="97" t="s">
        <v>220</v>
      </c>
      <c r="M334" s="97" t="s">
        <v>221</v>
      </c>
      <c r="N334" s="97">
        <v>1.0</v>
      </c>
      <c r="O334" s="97" t="s">
        <v>897</v>
      </c>
      <c r="P334" s="97" t="s">
        <v>898</v>
      </c>
      <c r="Q334" s="97" t="s">
        <v>235</v>
      </c>
      <c r="R334" s="97">
        <v>99.0</v>
      </c>
      <c r="S334" s="98"/>
      <c r="T334" s="98"/>
      <c r="U334" s="96">
        <v>1.0</v>
      </c>
      <c r="V334" s="96">
        <v>0.0</v>
      </c>
      <c r="W334" s="96">
        <v>1.0</v>
      </c>
      <c r="X334" s="96">
        <v>0.0</v>
      </c>
      <c r="Y334" s="96">
        <v>0.0</v>
      </c>
      <c r="Z334" s="96">
        <v>0.0</v>
      </c>
      <c r="AA334" s="97" t="s">
        <v>1675</v>
      </c>
      <c r="AB334" s="98"/>
      <c r="AC334" s="98"/>
      <c r="AD334" s="97" t="s">
        <v>1676</v>
      </c>
      <c r="AF334" s="98"/>
      <c r="AG334" s="98"/>
      <c r="AH334" s="98"/>
      <c r="AI334" s="98"/>
      <c r="AJ334" s="98"/>
      <c r="AK334" s="98"/>
      <c r="AL334" s="98"/>
      <c r="AM334" s="98"/>
      <c r="AN334" s="97" t="s">
        <v>1677</v>
      </c>
      <c r="AO334" s="97">
        <v>81350.0</v>
      </c>
      <c r="AP334" s="97" t="s">
        <v>248</v>
      </c>
      <c r="AQ334" s="97">
        <v>1.0</v>
      </c>
      <c r="AR334" s="98"/>
      <c r="AS334" s="98"/>
      <c r="AT334" s="98"/>
      <c r="AU334" s="98"/>
      <c r="AV334" s="97" t="s">
        <v>229</v>
      </c>
      <c r="AW334" s="99">
        <v>40118.0</v>
      </c>
      <c r="AX334" s="99">
        <v>40756.0</v>
      </c>
      <c r="AY334" s="98"/>
      <c r="AZ334" s="98"/>
      <c r="BA334" s="98"/>
      <c r="BB334" s="98"/>
      <c r="BC334" s="98"/>
      <c r="BD334" s="98"/>
      <c r="BE334" s="98"/>
      <c r="BF334" s="98"/>
      <c r="BG334" s="98"/>
      <c r="BH334" s="100">
        <v>-109315.0</v>
      </c>
      <c r="BI334" s="100">
        <v>257588.0</v>
      </c>
      <c r="BJ334" s="97" t="s">
        <v>230</v>
      </c>
      <c r="BK334" s="97" t="s">
        <v>231</v>
      </c>
      <c r="BL334" s="97" t="s">
        <v>232</v>
      </c>
      <c r="BM334" s="97">
        <v>1.0</v>
      </c>
      <c r="BN334" s="97" t="s">
        <v>250</v>
      </c>
      <c r="BO334" s="97">
        <v>1.0</v>
      </c>
      <c r="BP334" s="97" t="s">
        <v>284</v>
      </c>
      <c r="BQ334" s="97" t="s">
        <v>285</v>
      </c>
      <c r="BR334" s="97" t="s">
        <v>234</v>
      </c>
      <c r="BS334" s="97">
        <v>2.0</v>
      </c>
      <c r="BT334" s="97" t="s">
        <v>235</v>
      </c>
      <c r="BU334" s="97">
        <v>6.0</v>
      </c>
      <c r="BV334" s="97" t="s">
        <v>275</v>
      </c>
      <c r="BX334" s="97" t="s">
        <v>253</v>
      </c>
      <c r="BY334" s="99">
        <v>40955.0</v>
      </c>
      <c r="BZ334" s="98"/>
      <c r="CA334" s="98"/>
      <c r="CB334" s="97" t="s">
        <v>237</v>
      </c>
      <c r="CC334" s="97" t="s">
        <v>235</v>
      </c>
      <c r="CD334" s="98"/>
    </row>
    <row r="335" hidden="1">
      <c r="A335" s="96">
        <v>22965.0</v>
      </c>
      <c r="B335" s="97" t="s">
        <v>1678</v>
      </c>
      <c r="C335" s="97" t="s">
        <v>125</v>
      </c>
      <c r="D335" s="97">
        <v>25.0</v>
      </c>
      <c r="E335" s="97" t="s">
        <v>106</v>
      </c>
      <c r="F335" s="97">
        <v>1.0</v>
      </c>
      <c r="G335" s="97" t="s">
        <v>1679</v>
      </c>
      <c r="H335" s="97">
        <v>189.0</v>
      </c>
      <c r="I335" s="97" t="s">
        <v>218</v>
      </c>
      <c r="J335" s="97">
        <v>1.0</v>
      </c>
      <c r="K335" s="97" t="s">
        <v>219</v>
      </c>
      <c r="L335" s="97" t="s">
        <v>220</v>
      </c>
      <c r="M335" s="97" t="s">
        <v>221</v>
      </c>
      <c r="N335" s="97">
        <v>1.0</v>
      </c>
      <c r="O335" s="97" t="s">
        <v>302</v>
      </c>
      <c r="P335" s="97" t="s">
        <v>303</v>
      </c>
      <c r="Q335" s="97" t="s">
        <v>235</v>
      </c>
      <c r="R335" s="97">
        <v>99.0</v>
      </c>
      <c r="S335" s="98"/>
      <c r="T335" s="98"/>
      <c r="U335" s="96">
        <v>3.0</v>
      </c>
      <c r="V335" s="96">
        <v>0.0</v>
      </c>
      <c r="W335" s="96">
        <v>3.0</v>
      </c>
      <c r="X335" s="96">
        <v>0.0</v>
      </c>
      <c r="Y335" s="96">
        <v>0.0</v>
      </c>
      <c r="Z335" s="96">
        <v>0.0</v>
      </c>
      <c r="AA335" s="97" t="s">
        <v>1680</v>
      </c>
      <c r="AC335" s="98"/>
      <c r="AD335" s="97" t="s">
        <v>1681</v>
      </c>
      <c r="AE335" s="97" t="s">
        <v>343</v>
      </c>
      <c r="AF335" s="98"/>
      <c r="AG335" s="98"/>
      <c r="AH335" s="98"/>
      <c r="AI335" s="97" t="s">
        <v>264</v>
      </c>
      <c r="AJ335" s="98"/>
      <c r="AK335" s="98"/>
      <c r="AL335" s="98"/>
      <c r="AM335" s="98"/>
      <c r="AN335" s="97" t="s">
        <v>1682</v>
      </c>
      <c r="AO335" s="97">
        <v>81379.0</v>
      </c>
      <c r="AP335" s="97" t="s">
        <v>248</v>
      </c>
      <c r="AQ335" s="97">
        <v>1.0</v>
      </c>
      <c r="AR335" s="98"/>
      <c r="AS335" s="98"/>
      <c r="AT335" s="98"/>
      <c r="AU335" s="98"/>
      <c r="AV335" s="97" t="s">
        <v>229</v>
      </c>
      <c r="AW335" s="99">
        <v>39356.0</v>
      </c>
      <c r="AX335" s="99">
        <v>39873.0</v>
      </c>
      <c r="AY335" s="98"/>
      <c r="AZ335" s="98"/>
      <c r="BA335" s="98"/>
      <c r="BB335" s="98"/>
      <c r="BC335" s="98"/>
      <c r="BD335" s="98"/>
      <c r="BE335" s="98"/>
      <c r="BF335" s="98"/>
      <c r="BG335" s="98"/>
      <c r="BH335" s="100">
        <v>-109029.0</v>
      </c>
      <c r="BI335" s="100">
        <v>257509.0</v>
      </c>
      <c r="BJ335" s="97" t="s">
        <v>230</v>
      </c>
      <c r="BK335" s="97" t="s">
        <v>231</v>
      </c>
      <c r="BL335" s="97" t="s">
        <v>232</v>
      </c>
      <c r="BM335" s="97">
        <v>1.0</v>
      </c>
      <c r="BN335" s="97" t="s">
        <v>250</v>
      </c>
      <c r="BO335" s="97">
        <v>1.0</v>
      </c>
      <c r="BP335" s="97" t="s">
        <v>284</v>
      </c>
      <c r="BQ335" s="97" t="s">
        <v>285</v>
      </c>
      <c r="BR335" s="97" t="s">
        <v>274</v>
      </c>
      <c r="BS335" s="97">
        <v>1.0</v>
      </c>
      <c r="BT335" s="97" t="s">
        <v>235</v>
      </c>
      <c r="BU335" s="97">
        <v>6.0</v>
      </c>
      <c r="BV335" s="97" t="s">
        <v>275</v>
      </c>
      <c r="BX335" s="97" t="s">
        <v>253</v>
      </c>
      <c r="BY335" s="99">
        <v>42397.0</v>
      </c>
      <c r="BZ335" s="98"/>
      <c r="CA335" s="98"/>
      <c r="CB335" s="97" t="s">
        <v>237</v>
      </c>
      <c r="CC335" s="97" t="s">
        <v>235</v>
      </c>
      <c r="CD335" s="98"/>
    </row>
    <row r="336" hidden="1">
      <c r="A336" s="96">
        <v>22966.0</v>
      </c>
      <c r="B336" s="97" t="s">
        <v>1683</v>
      </c>
      <c r="C336" s="97" t="s">
        <v>125</v>
      </c>
      <c r="D336" s="97">
        <v>25.0</v>
      </c>
      <c r="E336" s="97" t="s">
        <v>118</v>
      </c>
      <c r="F336" s="97">
        <v>9.0</v>
      </c>
      <c r="G336" s="97" t="s">
        <v>1684</v>
      </c>
      <c r="H336" s="97">
        <v>62.0</v>
      </c>
      <c r="I336" s="97" t="s">
        <v>120</v>
      </c>
      <c r="J336" s="97">
        <v>6.0</v>
      </c>
      <c r="K336" s="97" t="s">
        <v>219</v>
      </c>
      <c r="L336" s="97" t="s">
        <v>220</v>
      </c>
      <c r="M336" s="97" t="s">
        <v>221</v>
      </c>
      <c r="N336" s="97">
        <v>1.0</v>
      </c>
      <c r="O336" s="97" t="s">
        <v>268</v>
      </c>
      <c r="P336" s="97" t="s">
        <v>269</v>
      </c>
      <c r="Q336" s="97" t="s">
        <v>235</v>
      </c>
      <c r="R336" s="97">
        <v>99.0</v>
      </c>
      <c r="S336" s="98"/>
      <c r="T336" s="98"/>
      <c r="U336" s="96">
        <v>1.0</v>
      </c>
      <c r="V336" s="96">
        <v>0.0</v>
      </c>
      <c r="W336" s="96">
        <v>1.0</v>
      </c>
      <c r="X336" s="96">
        <v>0.0</v>
      </c>
      <c r="Y336" s="96">
        <v>0.0</v>
      </c>
      <c r="Z336" s="96">
        <v>0.0</v>
      </c>
      <c r="AA336" s="97" t="s">
        <v>1684</v>
      </c>
      <c r="AB336" s="98"/>
      <c r="AC336" s="98"/>
      <c r="AD336" s="97" t="s">
        <v>1685</v>
      </c>
      <c r="AE336" s="97" t="s">
        <v>343</v>
      </c>
      <c r="AF336" s="98"/>
      <c r="AG336" s="98"/>
      <c r="AH336" s="98"/>
      <c r="AI336" s="98"/>
      <c r="AJ336" s="98"/>
      <c r="AK336" s="98"/>
      <c r="AL336" s="98"/>
      <c r="AM336" s="98"/>
      <c r="AN336" s="97" t="s">
        <v>1686</v>
      </c>
      <c r="AO336" s="97">
        <v>99999.0</v>
      </c>
      <c r="AP336" s="97" t="s">
        <v>248</v>
      </c>
      <c r="AQ336" s="97">
        <v>1.0</v>
      </c>
      <c r="AR336" s="98"/>
      <c r="AS336" s="98"/>
      <c r="AT336" s="98"/>
      <c r="AU336" s="98"/>
      <c r="AV336" s="97" t="s">
        <v>229</v>
      </c>
      <c r="AW336" s="99">
        <v>39356.0</v>
      </c>
      <c r="AX336" s="99">
        <v>39904.0</v>
      </c>
      <c r="AY336" s="98"/>
      <c r="AZ336" s="98"/>
      <c r="BA336" s="98"/>
      <c r="BB336" s="98"/>
      <c r="BC336" s="98"/>
      <c r="BD336" s="98"/>
      <c r="BE336" s="98"/>
      <c r="BF336" s="98"/>
      <c r="BG336" s="98"/>
      <c r="BH336" s="100">
        <v>-105672.0</v>
      </c>
      <c r="BI336" s="100">
        <v>227667.0</v>
      </c>
      <c r="BJ336" s="97" t="s">
        <v>230</v>
      </c>
      <c r="BK336" s="97" t="s">
        <v>231</v>
      </c>
      <c r="BL336" s="97" t="s">
        <v>232</v>
      </c>
      <c r="BM336" s="97">
        <v>1.0</v>
      </c>
      <c r="BN336" s="97" t="s">
        <v>233</v>
      </c>
      <c r="BO336" s="97">
        <v>5.0</v>
      </c>
      <c r="BP336" s="98"/>
      <c r="BQ336" s="98"/>
      <c r="BR336" s="97" t="s">
        <v>274</v>
      </c>
      <c r="BS336" s="97">
        <v>1.0</v>
      </c>
      <c r="BT336" s="97" t="s">
        <v>235</v>
      </c>
      <c r="BU336" s="97">
        <v>6.0</v>
      </c>
      <c r="BV336" s="97" t="s">
        <v>328</v>
      </c>
      <c r="BX336" s="97" t="s">
        <v>253</v>
      </c>
      <c r="BY336" s="99">
        <v>40714.0</v>
      </c>
      <c r="BZ336" s="98"/>
      <c r="CA336" s="98"/>
      <c r="CB336" s="97" t="s">
        <v>237</v>
      </c>
      <c r="CC336" s="97" t="s">
        <v>235</v>
      </c>
      <c r="CD336" s="98"/>
    </row>
    <row r="337" hidden="1">
      <c r="A337" s="96">
        <v>22967.0</v>
      </c>
      <c r="B337" s="97" t="s">
        <v>1687</v>
      </c>
      <c r="C337" s="97" t="s">
        <v>125</v>
      </c>
      <c r="D337" s="97">
        <v>25.0</v>
      </c>
      <c r="E337" s="97" t="s">
        <v>117</v>
      </c>
      <c r="F337" s="97">
        <v>8.0</v>
      </c>
      <c r="G337" s="97" t="s">
        <v>1688</v>
      </c>
      <c r="H337" s="97">
        <v>13.0</v>
      </c>
      <c r="I337" s="97" t="s">
        <v>509</v>
      </c>
      <c r="J337" s="97">
        <v>5.0</v>
      </c>
      <c r="K337" s="97" t="s">
        <v>219</v>
      </c>
      <c r="L337" s="97" t="s">
        <v>220</v>
      </c>
      <c r="M337" s="97" t="s">
        <v>221</v>
      </c>
      <c r="N337" s="97">
        <v>1.0</v>
      </c>
      <c r="O337" s="97" t="s">
        <v>399</v>
      </c>
      <c r="P337" s="97" t="s">
        <v>400</v>
      </c>
      <c r="Q337" s="97" t="s">
        <v>235</v>
      </c>
      <c r="R337" s="97">
        <v>99.0</v>
      </c>
      <c r="S337" s="98"/>
      <c r="T337" s="98"/>
      <c r="U337" s="96">
        <v>1.0</v>
      </c>
      <c r="V337" s="96">
        <v>0.0</v>
      </c>
      <c r="W337" s="96">
        <v>1.0</v>
      </c>
      <c r="X337" s="96">
        <v>0.0</v>
      </c>
      <c r="Y337" s="96">
        <v>0.0</v>
      </c>
      <c r="Z337" s="96">
        <v>0.0</v>
      </c>
      <c r="AA337" s="97" t="s">
        <v>1689</v>
      </c>
      <c r="AD337" s="97" t="s">
        <v>1134</v>
      </c>
      <c r="AE337" s="97" t="s">
        <v>263</v>
      </c>
      <c r="AF337" s="98"/>
      <c r="AG337" s="98"/>
      <c r="AH337" s="98"/>
      <c r="AI337" s="97" t="s">
        <v>120</v>
      </c>
      <c r="AJ337" s="98"/>
      <c r="AK337" s="98"/>
      <c r="AL337" s="98"/>
      <c r="AM337" s="98"/>
      <c r="AN337" s="97" t="s">
        <v>1135</v>
      </c>
      <c r="AO337" s="97">
        <v>82000.0</v>
      </c>
      <c r="AP337" s="97" t="s">
        <v>248</v>
      </c>
      <c r="AQ337" s="97">
        <v>1.0</v>
      </c>
      <c r="AR337" s="98"/>
      <c r="AS337" s="98"/>
      <c r="AT337" s="98"/>
      <c r="AU337" s="98"/>
      <c r="AV337" s="97" t="s">
        <v>229</v>
      </c>
      <c r="AW337" s="98"/>
      <c r="AX337" s="99">
        <v>39417.0</v>
      </c>
      <c r="AY337" s="97" t="s">
        <v>258</v>
      </c>
      <c r="AZ337" s="97" t="s">
        <v>258</v>
      </c>
      <c r="BA337" s="97" t="s">
        <v>258</v>
      </c>
      <c r="BB337" s="97" t="s">
        <v>406</v>
      </c>
      <c r="BC337" s="97" t="s">
        <v>407</v>
      </c>
      <c r="BD337" s="97" t="s">
        <v>1690</v>
      </c>
      <c r="BE337" s="97" t="s">
        <v>1691</v>
      </c>
      <c r="BF337" s="97" t="s">
        <v>1692</v>
      </c>
      <c r="BG337" s="97">
        <v>1.0</v>
      </c>
      <c r="BH337" s="100">
        <v>-106422.0</v>
      </c>
      <c r="BI337" s="100">
        <v>232039.0</v>
      </c>
      <c r="BJ337" s="97" t="s">
        <v>230</v>
      </c>
      <c r="BK337" s="97" t="s">
        <v>231</v>
      </c>
      <c r="BL337" s="97" t="s">
        <v>232</v>
      </c>
      <c r="BM337" s="97">
        <v>1.0</v>
      </c>
      <c r="BN337" s="97" t="s">
        <v>233</v>
      </c>
      <c r="BO337" s="97">
        <v>5.0</v>
      </c>
      <c r="BP337" s="98"/>
      <c r="BQ337" s="98"/>
      <c r="BR337" s="97" t="s">
        <v>274</v>
      </c>
      <c r="BS337" s="97">
        <v>1.0</v>
      </c>
      <c r="BT337" s="97" t="s">
        <v>235</v>
      </c>
      <c r="BU337" s="97">
        <v>6.0</v>
      </c>
      <c r="BV337" s="98"/>
      <c r="BW337" s="98"/>
      <c r="BX337" s="97" t="s">
        <v>253</v>
      </c>
      <c r="BY337" s="99">
        <v>42102.0</v>
      </c>
      <c r="BZ337" s="98"/>
      <c r="CA337" s="98"/>
      <c r="CB337" s="97" t="s">
        <v>237</v>
      </c>
      <c r="CC337" s="97" t="s">
        <v>235</v>
      </c>
      <c r="CD337" s="98"/>
    </row>
    <row r="338" hidden="1">
      <c r="A338" s="96">
        <v>22968.0</v>
      </c>
      <c r="B338" s="97" t="s">
        <v>1693</v>
      </c>
      <c r="C338" s="97" t="s">
        <v>125</v>
      </c>
      <c r="D338" s="97">
        <v>25.0</v>
      </c>
      <c r="E338" s="97" t="s">
        <v>119</v>
      </c>
      <c r="F338" s="97">
        <v>11.0</v>
      </c>
      <c r="G338" s="97" t="s">
        <v>1694</v>
      </c>
      <c r="H338" s="97">
        <v>695.0</v>
      </c>
      <c r="I338" s="97" t="s">
        <v>119</v>
      </c>
      <c r="J338" s="97">
        <v>2.0</v>
      </c>
      <c r="K338" s="97" t="s">
        <v>219</v>
      </c>
      <c r="L338" s="97" t="s">
        <v>220</v>
      </c>
      <c r="M338" s="97" t="s">
        <v>221</v>
      </c>
      <c r="N338" s="97">
        <v>1.0</v>
      </c>
      <c r="O338" s="97" t="s">
        <v>399</v>
      </c>
      <c r="P338" s="97" t="s">
        <v>400</v>
      </c>
      <c r="Q338" s="97" t="s">
        <v>235</v>
      </c>
      <c r="R338" s="97">
        <v>99.0</v>
      </c>
      <c r="S338" s="98"/>
      <c r="T338" s="98"/>
      <c r="U338" s="96">
        <v>0.0</v>
      </c>
      <c r="V338" s="96">
        <v>0.0</v>
      </c>
      <c r="W338" s="96">
        <v>0.0</v>
      </c>
      <c r="X338" s="96">
        <v>0.0</v>
      </c>
      <c r="Y338" s="96">
        <v>0.0</v>
      </c>
      <c r="Z338" s="96">
        <v>0.0</v>
      </c>
      <c r="AA338" s="97" t="s">
        <v>1695</v>
      </c>
      <c r="AD338" s="97" t="s">
        <v>1174</v>
      </c>
      <c r="AE338" s="97" t="s">
        <v>263</v>
      </c>
      <c r="AF338" s="98"/>
      <c r="AG338" s="98"/>
      <c r="AH338" s="98"/>
      <c r="AI338" s="97" t="s">
        <v>119</v>
      </c>
      <c r="AJ338" s="98"/>
      <c r="AK338" s="98"/>
      <c r="AL338" s="98"/>
      <c r="AM338" s="98"/>
      <c r="AN338" s="97" t="s">
        <v>1175</v>
      </c>
      <c r="AO338" s="97">
        <v>81900.0</v>
      </c>
      <c r="AP338" s="97" t="s">
        <v>248</v>
      </c>
      <c r="AQ338" s="97">
        <v>1.0</v>
      </c>
      <c r="AR338" s="98"/>
      <c r="AS338" s="98"/>
      <c r="AT338" s="98"/>
      <c r="AU338" s="98"/>
      <c r="AV338" s="97" t="s">
        <v>229</v>
      </c>
      <c r="AW338" s="98"/>
      <c r="AX338" s="99">
        <v>39417.0</v>
      </c>
      <c r="AY338" s="97" t="s">
        <v>258</v>
      </c>
      <c r="AZ338" s="97" t="s">
        <v>258</v>
      </c>
      <c r="BA338" s="97" t="s">
        <v>258</v>
      </c>
      <c r="BB338" s="97" t="s">
        <v>406</v>
      </c>
      <c r="BC338" s="97" t="s">
        <v>407</v>
      </c>
      <c r="BD338" s="97" t="s">
        <v>1690</v>
      </c>
      <c r="BE338" s="97" t="s">
        <v>1691</v>
      </c>
      <c r="BF338" s="97" t="s">
        <v>1692</v>
      </c>
      <c r="BG338" s="97">
        <v>1.0</v>
      </c>
      <c r="BH338" s="100">
        <v>-107799.0</v>
      </c>
      <c r="BI338" s="100">
        <v>259161.0</v>
      </c>
      <c r="BJ338" s="97" t="s">
        <v>230</v>
      </c>
      <c r="BK338" s="97" t="s">
        <v>231</v>
      </c>
      <c r="BL338" s="97" t="s">
        <v>232</v>
      </c>
      <c r="BM338" s="97">
        <v>1.0</v>
      </c>
      <c r="BN338" s="97" t="s">
        <v>233</v>
      </c>
      <c r="BO338" s="97">
        <v>5.0</v>
      </c>
      <c r="BP338" s="98"/>
      <c r="BQ338" s="98"/>
      <c r="BR338" s="97" t="s">
        <v>274</v>
      </c>
      <c r="BS338" s="97">
        <v>1.0</v>
      </c>
      <c r="BT338" s="97" t="s">
        <v>235</v>
      </c>
      <c r="BU338" s="97">
        <v>6.0</v>
      </c>
      <c r="BV338" s="98"/>
      <c r="BW338" s="98"/>
      <c r="BX338" s="97" t="s">
        <v>253</v>
      </c>
      <c r="BY338" s="99">
        <v>42102.0</v>
      </c>
      <c r="BZ338" s="98"/>
      <c r="CA338" s="98"/>
      <c r="CB338" s="97" t="s">
        <v>237</v>
      </c>
      <c r="CC338" s="97" t="s">
        <v>235</v>
      </c>
      <c r="CD338" s="98"/>
    </row>
    <row r="339" hidden="1">
      <c r="A339" s="96">
        <v>22969.0</v>
      </c>
      <c r="B339" s="97" t="s">
        <v>1696</v>
      </c>
      <c r="C339" s="97" t="s">
        <v>125</v>
      </c>
      <c r="D339" s="97">
        <v>25.0</v>
      </c>
      <c r="E339" s="97" t="s">
        <v>110</v>
      </c>
      <c r="F339" s="97">
        <v>7.0</v>
      </c>
      <c r="G339" s="97" t="s">
        <v>1697</v>
      </c>
      <c r="H339" s="97">
        <v>241.0</v>
      </c>
      <c r="I339" s="97" t="s">
        <v>218</v>
      </c>
      <c r="J339" s="97">
        <v>1.0</v>
      </c>
      <c r="K339" s="97" t="s">
        <v>219</v>
      </c>
      <c r="L339" s="97" t="s">
        <v>220</v>
      </c>
      <c r="M339" s="97" t="s">
        <v>221</v>
      </c>
      <c r="N339" s="97">
        <v>1.0</v>
      </c>
      <c r="O339" s="97" t="s">
        <v>399</v>
      </c>
      <c r="P339" s="97" t="s">
        <v>400</v>
      </c>
      <c r="Q339" s="97" t="s">
        <v>235</v>
      </c>
      <c r="R339" s="97">
        <v>99.0</v>
      </c>
      <c r="S339" s="98"/>
      <c r="T339" s="98"/>
      <c r="U339" s="96">
        <v>2.0</v>
      </c>
      <c r="V339" s="96">
        <v>0.0</v>
      </c>
      <c r="W339" s="96">
        <v>2.0</v>
      </c>
      <c r="X339" s="96">
        <v>0.0</v>
      </c>
      <c r="Y339" s="96">
        <v>0.0</v>
      </c>
      <c r="Z339" s="96">
        <v>0.0</v>
      </c>
      <c r="AA339" s="97" t="s">
        <v>1698</v>
      </c>
      <c r="AD339" s="97" t="s">
        <v>711</v>
      </c>
      <c r="AF339" s="98"/>
      <c r="AG339" s="98"/>
      <c r="AH339" s="98"/>
      <c r="AI339" s="98"/>
      <c r="AJ339" s="98"/>
      <c r="AK339" s="98"/>
      <c r="AL339" s="98"/>
      <c r="AM339" s="98"/>
      <c r="AN339" s="97" t="s">
        <v>712</v>
      </c>
      <c r="AO339" s="97">
        <v>81200.0</v>
      </c>
      <c r="AP339" s="97" t="s">
        <v>248</v>
      </c>
      <c r="AQ339" s="97">
        <v>1.0</v>
      </c>
      <c r="AR339" s="98"/>
      <c r="AS339" s="98"/>
      <c r="AT339" s="98"/>
      <c r="AU339" s="98"/>
      <c r="AV339" s="97" t="s">
        <v>229</v>
      </c>
      <c r="AW339" s="98"/>
      <c r="AX339" s="99">
        <v>39417.0</v>
      </c>
      <c r="AY339" s="97" t="s">
        <v>716</v>
      </c>
      <c r="AZ339" s="97">
        <v>2008.0</v>
      </c>
      <c r="BA339" s="97">
        <v>4000.0</v>
      </c>
      <c r="BB339" s="97" t="s">
        <v>406</v>
      </c>
      <c r="BC339" s="97" t="s">
        <v>407</v>
      </c>
      <c r="BD339" s="97" t="s">
        <v>1690</v>
      </c>
      <c r="BE339" s="97" t="s">
        <v>1691</v>
      </c>
      <c r="BF339" s="97" t="s">
        <v>1699</v>
      </c>
      <c r="BG339" s="97">
        <v>2.0</v>
      </c>
      <c r="BH339" s="100">
        <v>-108395.0</v>
      </c>
      <c r="BI339" s="100">
        <v>267686.0</v>
      </c>
      <c r="BJ339" s="97" t="s">
        <v>230</v>
      </c>
      <c r="BK339" s="97" t="s">
        <v>231</v>
      </c>
      <c r="BL339" s="97" t="s">
        <v>232</v>
      </c>
      <c r="BM339" s="97">
        <v>1.0</v>
      </c>
      <c r="BN339" s="97" t="s">
        <v>233</v>
      </c>
      <c r="BO339" s="97">
        <v>5.0</v>
      </c>
      <c r="BP339" s="98"/>
      <c r="BQ339" s="98"/>
      <c r="BR339" s="97" t="s">
        <v>274</v>
      </c>
      <c r="BS339" s="97">
        <v>1.0</v>
      </c>
      <c r="BT339" s="97" t="s">
        <v>235</v>
      </c>
      <c r="BU339" s="97">
        <v>6.0</v>
      </c>
      <c r="BV339" s="98"/>
      <c r="BW339" s="98"/>
      <c r="BX339" s="97" t="s">
        <v>253</v>
      </c>
      <c r="BY339" s="99">
        <v>40714.0</v>
      </c>
      <c r="BZ339" s="98"/>
      <c r="CA339" s="98"/>
      <c r="CB339" s="97" t="s">
        <v>237</v>
      </c>
      <c r="CC339" s="97" t="s">
        <v>235</v>
      </c>
      <c r="CD339" s="98"/>
    </row>
    <row r="340" hidden="1">
      <c r="A340" s="96">
        <v>22970.0</v>
      </c>
      <c r="B340" s="97" t="s">
        <v>1700</v>
      </c>
      <c r="C340" s="97" t="s">
        <v>125</v>
      </c>
      <c r="D340" s="97">
        <v>25.0</v>
      </c>
      <c r="E340" s="97" t="s">
        <v>125</v>
      </c>
      <c r="F340" s="97">
        <v>17.0</v>
      </c>
      <c r="G340" s="97" t="s">
        <v>1701</v>
      </c>
      <c r="H340" s="97">
        <v>212.0</v>
      </c>
      <c r="I340" s="97" t="s">
        <v>119</v>
      </c>
      <c r="J340" s="97">
        <v>2.0</v>
      </c>
      <c r="K340" s="97" t="s">
        <v>219</v>
      </c>
      <c r="L340" s="97" t="s">
        <v>220</v>
      </c>
      <c r="M340" s="97" t="s">
        <v>221</v>
      </c>
      <c r="N340" s="97">
        <v>1.0</v>
      </c>
      <c r="O340" s="97" t="s">
        <v>399</v>
      </c>
      <c r="P340" s="97" t="s">
        <v>400</v>
      </c>
      <c r="Q340" s="97" t="s">
        <v>235</v>
      </c>
      <c r="R340" s="97">
        <v>99.0</v>
      </c>
      <c r="S340" s="98"/>
      <c r="T340" s="98"/>
      <c r="U340" s="96">
        <v>2.0</v>
      </c>
      <c r="V340" s="96">
        <v>0.0</v>
      </c>
      <c r="W340" s="96">
        <v>2.0</v>
      </c>
      <c r="X340" s="96">
        <v>0.0</v>
      </c>
      <c r="Y340" s="96">
        <v>0.0</v>
      </c>
      <c r="Z340" s="96">
        <v>0.0</v>
      </c>
      <c r="AA340" s="97" t="s">
        <v>1702</v>
      </c>
      <c r="AD340" s="97" t="s">
        <v>1174</v>
      </c>
      <c r="AG340" s="98"/>
      <c r="AH340" s="98"/>
      <c r="AI340" s="98"/>
      <c r="AJ340" s="98"/>
      <c r="AK340" s="98"/>
      <c r="AL340" s="98"/>
      <c r="AM340" s="98"/>
      <c r="AN340" s="97" t="s">
        <v>1175</v>
      </c>
      <c r="AO340" s="97">
        <v>81900.0</v>
      </c>
      <c r="AP340" s="97" t="s">
        <v>248</v>
      </c>
      <c r="AQ340" s="97">
        <v>1.0</v>
      </c>
      <c r="AR340" s="98"/>
      <c r="AS340" s="98"/>
      <c r="AT340" s="98"/>
      <c r="AU340" s="98"/>
      <c r="AV340" s="97" t="s">
        <v>229</v>
      </c>
      <c r="AW340" s="98"/>
      <c r="AX340" s="99">
        <v>39417.0</v>
      </c>
      <c r="AY340" s="97" t="s">
        <v>405</v>
      </c>
      <c r="AZ340" s="97" t="s">
        <v>405</v>
      </c>
      <c r="BA340" s="97" t="s">
        <v>405</v>
      </c>
      <c r="BB340" s="97" t="s">
        <v>406</v>
      </c>
      <c r="BC340" s="97" t="s">
        <v>407</v>
      </c>
      <c r="BD340" s="97" t="s">
        <v>1690</v>
      </c>
      <c r="BE340" s="97" t="s">
        <v>1691</v>
      </c>
      <c r="BF340" s="97" t="s">
        <v>1699</v>
      </c>
      <c r="BG340" s="97">
        <v>2.0</v>
      </c>
      <c r="BH340" s="100">
        <v>-108422.0</v>
      </c>
      <c r="BI340" s="100">
        <v>259953.0</v>
      </c>
      <c r="BJ340" s="97" t="s">
        <v>230</v>
      </c>
      <c r="BK340" s="97" t="s">
        <v>231</v>
      </c>
      <c r="BL340" s="97" t="s">
        <v>232</v>
      </c>
      <c r="BM340" s="97">
        <v>1.0</v>
      </c>
      <c r="BN340" s="97" t="s">
        <v>233</v>
      </c>
      <c r="BO340" s="97">
        <v>5.0</v>
      </c>
      <c r="BP340" s="98"/>
      <c r="BQ340" s="98"/>
      <c r="BR340" s="97" t="s">
        <v>274</v>
      </c>
      <c r="BS340" s="97">
        <v>1.0</v>
      </c>
      <c r="BT340" s="97" t="s">
        <v>235</v>
      </c>
      <c r="BU340" s="97">
        <v>6.0</v>
      </c>
      <c r="BV340" s="98"/>
      <c r="BW340" s="98"/>
      <c r="BX340" s="97" t="s">
        <v>253</v>
      </c>
      <c r="BY340" s="99">
        <v>40708.0</v>
      </c>
      <c r="BZ340" s="98"/>
      <c r="CA340" s="98"/>
      <c r="CB340" s="97" t="s">
        <v>237</v>
      </c>
      <c r="CC340" s="97" t="s">
        <v>235</v>
      </c>
      <c r="CD340" s="98"/>
    </row>
    <row r="341" hidden="1">
      <c r="A341" s="96">
        <v>22971.0</v>
      </c>
      <c r="B341" s="97" t="s">
        <v>1703</v>
      </c>
      <c r="C341" s="97" t="s">
        <v>125</v>
      </c>
      <c r="D341" s="97">
        <v>25.0</v>
      </c>
      <c r="E341" s="97" t="s">
        <v>122</v>
      </c>
      <c r="F341" s="97">
        <v>18.0</v>
      </c>
      <c r="G341" s="97" t="s">
        <v>1704</v>
      </c>
      <c r="H341" s="97">
        <v>41.0</v>
      </c>
      <c r="I341" s="97" t="s">
        <v>389</v>
      </c>
      <c r="J341" s="97">
        <v>4.0</v>
      </c>
      <c r="K341" s="97" t="s">
        <v>219</v>
      </c>
      <c r="L341" s="97" t="s">
        <v>220</v>
      </c>
      <c r="M341" s="97" t="s">
        <v>221</v>
      </c>
      <c r="N341" s="97">
        <v>1.0</v>
      </c>
      <c r="O341" s="97" t="s">
        <v>399</v>
      </c>
      <c r="P341" s="97" t="s">
        <v>400</v>
      </c>
      <c r="Q341" s="97" t="s">
        <v>235</v>
      </c>
      <c r="R341" s="97">
        <v>99.0</v>
      </c>
      <c r="S341" s="98"/>
      <c r="T341" s="98"/>
      <c r="U341" s="96">
        <v>2.0</v>
      </c>
      <c r="V341" s="96">
        <v>0.0</v>
      </c>
      <c r="W341" s="96">
        <v>2.0</v>
      </c>
      <c r="X341" s="96">
        <v>0.0</v>
      </c>
      <c r="Y341" s="96">
        <v>0.0</v>
      </c>
      <c r="Z341" s="96">
        <v>0.0</v>
      </c>
      <c r="AA341" s="97" t="s">
        <v>1705</v>
      </c>
      <c r="AD341" s="97" t="s">
        <v>402</v>
      </c>
      <c r="AE341" s="97" t="s">
        <v>263</v>
      </c>
      <c r="AF341" s="98"/>
      <c r="AG341" s="98"/>
      <c r="AH341" s="98"/>
      <c r="AI341" s="97" t="s">
        <v>403</v>
      </c>
      <c r="AJ341" s="98"/>
      <c r="AK341" s="98"/>
      <c r="AL341" s="98"/>
      <c r="AM341" s="98"/>
      <c r="AN341" s="97" t="s">
        <v>404</v>
      </c>
      <c r="AO341" s="97">
        <v>80000.0</v>
      </c>
      <c r="AP341" s="97" t="s">
        <v>248</v>
      </c>
      <c r="AQ341" s="97">
        <v>1.0</v>
      </c>
      <c r="AR341" s="98"/>
      <c r="AS341" s="98"/>
      <c r="AT341" s="98"/>
      <c r="AU341" s="98"/>
      <c r="AV341" s="97" t="s">
        <v>229</v>
      </c>
      <c r="AW341" s="98"/>
      <c r="AX341" s="99">
        <v>39417.0</v>
      </c>
      <c r="AY341" s="97" t="s">
        <v>258</v>
      </c>
      <c r="AZ341" s="97" t="s">
        <v>258</v>
      </c>
      <c r="BA341" s="97" t="s">
        <v>258</v>
      </c>
      <c r="BB341" s="97" t="s">
        <v>406</v>
      </c>
      <c r="BC341" s="97" t="s">
        <v>407</v>
      </c>
      <c r="BD341" s="97" t="s">
        <v>1690</v>
      </c>
      <c r="BE341" s="97" t="s">
        <v>1691</v>
      </c>
      <c r="BF341" s="97" t="s">
        <v>1699</v>
      </c>
      <c r="BG341" s="97">
        <v>2.0</v>
      </c>
      <c r="BH341" s="100">
        <v>-107371.0</v>
      </c>
      <c r="BI341" s="97" t="s">
        <v>1706</v>
      </c>
      <c r="BJ341" s="97" t="s">
        <v>230</v>
      </c>
      <c r="BK341" s="97" t="s">
        <v>231</v>
      </c>
      <c r="BL341" s="97" t="s">
        <v>232</v>
      </c>
      <c r="BM341" s="97">
        <v>1.0</v>
      </c>
      <c r="BN341" s="97" t="s">
        <v>233</v>
      </c>
      <c r="BO341" s="97">
        <v>5.0</v>
      </c>
      <c r="BP341" s="98"/>
      <c r="BQ341" s="98"/>
      <c r="BR341" s="97" t="s">
        <v>234</v>
      </c>
      <c r="BS341" s="97">
        <v>2.0</v>
      </c>
      <c r="BT341" s="97" t="s">
        <v>235</v>
      </c>
      <c r="BU341" s="97">
        <v>6.0</v>
      </c>
      <c r="BV341" s="98"/>
      <c r="BW341" s="98"/>
      <c r="BX341" s="97" t="s">
        <v>253</v>
      </c>
      <c r="BY341" s="99">
        <v>42102.0</v>
      </c>
      <c r="BZ341" s="98"/>
      <c r="CA341" s="98"/>
      <c r="CB341" s="97" t="s">
        <v>237</v>
      </c>
      <c r="CC341" s="97" t="s">
        <v>235</v>
      </c>
      <c r="CD341" s="98"/>
    </row>
    <row r="342" hidden="1">
      <c r="A342" s="96">
        <v>22972.0</v>
      </c>
      <c r="B342" s="97" t="s">
        <v>1707</v>
      </c>
      <c r="C342" s="97" t="s">
        <v>125</v>
      </c>
      <c r="D342" s="97">
        <v>25.0</v>
      </c>
      <c r="E342" s="97" t="s">
        <v>109</v>
      </c>
      <c r="F342" s="97">
        <v>3.0</v>
      </c>
      <c r="G342" s="97" t="s">
        <v>1708</v>
      </c>
      <c r="H342" s="97">
        <v>730.0</v>
      </c>
      <c r="I342" s="97" t="s">
        <v>389</v>
      </c>
      <c r="J342" s="97">
        <v>4.0</v>
      </c>
      <c r="K342" s="97" t="s">
        <v>219</v>
      </c>
      <c r="L342" s="97" t="s">
        <v>220</v>
      </c>
      <c r="M342" s="97" t="s">
        <v>221</v>
      </c>
      <c r="N342" s="97">
        <v>1.0</v>
      </c>
      <c r="O342" s="97" t="s">
        <v>399</v>
      </c>
      <c r="P342" s="97" t="s">
        <v>400</v>
      </c>
      <c r="Q342" s="97" t="s">
        <v>235</v>
      </c>
      <c r="R342" s="97">
        <v>99.0</v>
      </c>
      <c r="S342" s="98"/>
      <c r="T342" s="98"/>
      <c r="U342" s="96">
        <v>2.0</v>
      </c>
      <c r="V342" s="96">
        <v>0.0</v>
      </c>
      <c r="W342" s="96">
        <v>2.0</v>
      </c>
      <c r="X342" s="96">
        <v>0.0</v>
      </c>
      <c r="Y342" s="96">
        <v>0.0</v>
      </c>
      <c r="Z342" s="96">
        <v>0.0</v>
      </c>
      <c r="AA342" s="97" t="s">
        <v>1709</v>
      </c>
      <c r="AD342" s="97" t="s">
        <v>402</v>
      </c>
      <c r="AG342" s="98"/>
      <c r="AH342" s="98"/>
      <c r="AI342" s="97" t="s">
        <v>403</v>
      </c>
      <c r="AJ342" s="98"/>
      <c r="AK342" s="98"/>
      <c r="AL342" s="98"/>
      <c r="AM342" s="98"/>
      <c r="AN342" s="97" t="s">
        <v>404</v>
      </c>
      <c r="AO342" s="97">
        <v>80000.0</v>
      </c>
      <c r="AP342" s="97" t="s">
        <v>248</v>
      </c>
      <c r="AQ342" s="97">
        <v>1.0</v>
      </c>
      <c r="AR342" s="98"/>
      <c r="AS342" s="98"/>
      <c r="AT342" s="98"/>
      <c r="AU342" s="98"/>
      <c r="AV342" s="97" t="s">
        <v>229</v>
      </c>
      <c r="AW342" s="98"/>
      <c r="AX342" s="99">
        <v>39417.0</v>
      </c>
      <c r="AY342" s="97" t="s">
        <v>405</v>
      </c>
      <c r="AZ342" s="97" t="s">
        <v>405</v>
      </c>
      <c r="BA342" s="97" t="s">
        <v>405</v>
      </c>
      <c r="BB342" s="97" t="s">
        <v>406</v>
      </c>
      <c r="BC342" s="97" t="s">
        <v>407</v>
      </c>
      <c r="BD342" s="97" t="s">
        <v>1690</v>
      </c>
      <c r="BE342" s="97" t="s">
        <v>1691</v>
      </c>
      <c r="BF342" s="97" t="s">
        <v>1699</v>
      </c>
      <c r="BG342" s="97">
        <v>2.0</v>
      </c>
      <c r="BH342" s="100">
        <v>-107727.0</v>
      </c>
      <c r="BI342" s="100">
        <v>253589.0</v>
      </c>
      <c r="BJ342" s="97" t="s">
        <v>230</v>
      </c>
      <c r="BK342" s="97" t="s">
        <v>231</v>
      </c>
      <c r="BL342" s="97" t="s">
        <v>232</v>
      </c>
      <c r="BM342" s="97">
        <v>1.0</v>
      </c>
      <c r="BN342" s="97" t="s">
        <v>233</v>
      </c>
      <c r="BO342" s="97">
        <v>5.0</v>
      </c>
      <c r="BP342" s="98"/>
      <c r="BQ342" s="98"/>
      <c r="BR342" s="97" t="s">
        <v>274</v>
      </c>
      <c r="BS342" s="97">
        <v>1.0</v>
      </c>
      <c r="BT342" s="97" t="s">
        <v>235</v>
      </c>
      <c r="BU342" s="97">
        <v>6.0</v>
      </c>
      <c r="BV342" s="98"/>
      <c r="BW342" s="98"/>
      <c r="BX342" s="97" t="s">
        <v>253</v>
      </c>
      <c r="BY342" s="99">
        <v>41204.0</v>
      </c>
      <c r="BZ342" s="98"/>
      <c r="CA342" s="98"/>
      <c r="CB342" s="97" t="s">
        <v>237</v>
      </c>
      <c r="CC342" s="97" t="s">
        <v>235</v>
      </c>
      <c r="CD342" s="98"/>
    </row>
    <row r="343" hidden="1">
      <c r="A343" s="96">
        <v>22973.0</v>
      </c>
      <c r="B343" s="97" t="s">
        <v>1710</v>
      </c>
      <c r="C343" s="97" t="s">
        <v>125</v>
      </c>
      <c r="D343" s="97">
        <v>25.0</v>
      </c>
      <c r="E343" s="97" t="s">
        <v>112</v>
      </c>
      <c r="F343" s="97">
        <v>5.0</v>
      </c>
      <c r="G343" s="97" t="s">
        <v>1711</v>
      </c>
      <c r="H343" s="97">
        <v>61.0</v>
      </c>
      <c r="I343" s="97" t="s">
        <v>509</v>
      </c>
      <c r="J343" s="97">
        <v>5.0</v>
      </c>
      <c r="K343" s="97" t="s">
        <v>219</v>
      </c>
      <c r="L343" s="97" t="s">
        <v>220</v>
      </c>
      <c r="M343" s="97" t="s">
        <v>221</v>
      </c>
      <c r="N343" s="97">
        <v>1.0</v>
      </c>
      <c r="O343" s="97" t="s">
        <v>399</v>
      </c>
      <c r="P343" s="97" t="s">
        <v>400</v>
      </c>
      <c r="Q343" s="97" t="s">
        <v>235</v>
      </c>
      <c r="R343" s="97">
        <v>99.0</v>
      </c>
      <c r="S343" s="98"/>
      <c r="T343" s="98"/>
      <c r="U343" s="96">
        <v>2.0</v>
      </c>
      <c r="V343" s="96">
        <v>0.0</v>
      </c>
      <c r="W343" s="96">
        <v>2.0</v>
      </c>
      <c r="X343" s="96">
        <v>0.0</v>
      </c>
      <c r="Y343" s="96">
        <v>0.0</v>
      </c>
      <c r="Z343" s="96">
        <v>0.0</v>
      </c>
      <c r="AA343" s="97" t="s">
        <v>1712</v>
      </c>
      <c r="AD343" s="97" t="s">
        <v>402</v>
      </c>
      <c r="AG343" s="98"/>
      <c r="AH343" s="98"/>
      <c r="AI343" s="97" t="s">
        <v>403</v>
      </c>
      <c r="AJ343" s="98"/>
      <c r="AK343" s="98"/>
      <c r="AL343" s="98"/>
      <c r="AM343" s="98"/>
      <c r="AN343" s="97" t="s">
        <v>404</v>
      </c>
      <c r="AO343" s="97">
        <v>80000.0</v>
      </c>
      <c r="AP343" s="97" t="s">
        <v>248</v>
      </c>
      <c r="AQ343" s="97">
        <v>1.0</v>
      </c>
      <c r="AR343" s="98"/>
      <c r="AS343" s="98"/>
      <c r="AT343" s="98"/>
      <c r="AU343" s="98"/>
      <c r="AV343" s="97" t="s">
        <v>229</v>
      </c>
      <c r="AW343" s="98"/>
      <c r="AX343" s="99">
        <v>39417.0</v>
      </c>
      <c r="AY343" s="97" t="s">
        <v>405</v>
      </c>
      <c r="AZ343" s="97" t="s">
        <v>405</v>
      </c>
      <c r="BA343" s="97" t="s">
        <v>405</v>
      </c>
      <c r="BB343" s="97" t="s">
        <v>406</v>
      </c>
      <c r="BC343" s="97" t="s">
        <v>407</v>
      </c>
      <c r="BD343" s="97" t="s">
        <v>1690</v>
      </c>
      <c r="BE343" s="97" t="s">
        <v>1691</v>
      </c>
      <c r="BF343" s="97" t="s">
        <v>1699</v>
      </c>
      <c r="BG343" s="97">
        <v>2.0</v>
      </c>
      <c r="BH343" s="100">
        <v>-106964.0</v>
      </c>
      <c r="BI343" s="100">
        <v>244011.0</v>
      </c>
      <c r="BJ343" s="97" t="s">
        <v>230</v>
      </c>
      <c r="BK343" s="97" t="s">
        <v>231</v>
      </c>
      <c r="BL343" s="97" t="s">
        <v>232</v>
      </c>
      <c r="BM343" s="97">
        <v>1.0</v>
      </c>
      <c r="BN343" s="97" t="s">
        <v>233</v>
      </c>
      <c r="BO343" s="97">
        <v>5.0</v>
      </c>
      <c r="BP343" s="98"/>
      <c r="BQ343" s="98"/>
      <c r="BR343" s="97" t="s">
        <v>274</v>
      </c>
      <c r="BS343" s="97">
        <v>1.0</v>
      </c>
      <c r="BT343" s="97" t="s">
        <v>235</v>
      </c>
      <c r="BU343" s="97">
        <v>6.0</v>
      </c>
      <c r="BV343" s="98"/>
      <c r="BW343" s="98"/>
      <c r="BX343" s="97" t="s">
        <v>253</v>
      </c>
      <c r="BY343" s="99">
        <v>41204.0</v>
      </c>
      <c r="BZ343" s="98"/>
      <c r="CA343" s="98"/>
      <c r="CB343" s="97" t="s">
        <v>237</v>
      </c>
      <c r="CC343" s="97" t="s">
        <v>235</v>
      </c>
      <c r="CD343" s="98"/>
    </row>
    <row r="344" hidden="1">
      <c r="A344" s="96">
        <v>22974.0</v>
      </c>
      <c r="B344" s="97" t="s">
        <v>1713</v>
      </c>
      <c r="C344" s="97" t="s">
        <v>125</v>
      </c>
      <c r="D344" s="97">
        <v>25.0</v>
      </c>
      <c r="E344" s="97" t="s">
        <v>109</v>
      </c>
      <c r="F344" s="97">
        <v>3.0</v>
      </c>
      <c r="G344" s="97" t="s">
        <v>474</v>
      </c>
      <c r="H344" s="97">
        <v>1112.0</v>
      </c>
      <c r="I344" s="97" t="s">
        <v>389</v>
      </c>
      <c r="J344" s="97">
        <v>4.0</v>
      </c>
      <c r="K344" s="97" t="s">
        <v>219</v>
      </c>
      <c r="L344" s="97" t="s">
        <v>220</v>
      </c>
      <c r="M344" s="97" t="s">
        <v>221</v>
      </c>
      <c r="N344" s="97">
        <v>1.0</v>
      </c>
      <c r="O344" s="97" t="s">
        <v>399</v>
      </c>
      <c r="P344" s="97" t="s">
        <v>400</v>
      </c>
      <c r="Q344" s="97" t="s">
        <v>235</v>
      </c>
      <c r="R344" s="97">
        <v>99.0</v>
      </c>
      <c r="S344" s="98"/>
      <c r="T344" s="98"/>
      <c r="U344" s="96">
        <v>0.0</v>
      </c>
      <c r="V344" s="96">
        <v>0.0</v>
      </c>
      <c r="W344" s="96">
        <v>0.0</v>
      </c>
      <c r="X344" s="96">
        <v>0.0</v>
      </c>
      <c r="Y344" s="96">
        <v>0.0</v>
      </c>
      <c r="Z344" s="96">
        <v>0.0</v>
      </c>
      <c r="AA344" s="97" t="s">
        <v>1714</v>
      </c>
      <c r="AC344" s="98"/>
      <c r="AD344" s="97" t="s">
        <v>402</v>
      </c>
      <c r="AG344" s="98"/>
      <c r="AH344" s="98"/>
      <c r="AI344" s="97" t="s">
        <v>403</v>
      </c>
      <c r="AJ344" s="98"/>
      <c r="AK344" s="98"/>
      <c r="AL344" s="98"/>
      <c r="AM344" s="98"/>
      <c r="AN344" s="97" t="s">
        <v>404</v>
      </c>
      <c r="AO344" s="97">
        <v>80000.0</v>
      </c>
      <c r="AP344" s="97" t="s">
        <v>248</v>
      </c>
      <c r="AQ344" s="97">
        <v>1.0</v>
      </c>
      <c r="AR344" s="98"/>
      <c r="AS344" s="98"/>
      <c r="AT344" s="98"/>
      <c r="AU344" s="98"/>
      <c r="AV344" s="97" t="s">
        <v>229</v>
      </c>
      <c r="AW344" s="98"/>
      <c r="AX344" s="99">
        <v>39417.0</v>
      </c>
      <c r="AY344" s="97" t="s">
        <v>405</v>
      </c>
      <c r="AZ344" s="97" t="s">
        <v>405</v>
      </c>
      <c r="BA344" s="97" t="s">
        <v>405</v>
      </c>
      <c r="BB344" s="97" t="s">
        <v>406</v>
      </c>
      <c r="BC344" s="97" t="s">
        <v>407</v>
      </c>
      <c r="BD344" s="97" t="s">
        <v>408</v>
      </c>
      <c r="BE344" s="97" t="s">
        <v>409</v>
      </c>
      <c r="BF344" s="97" t="s">
        <v>410</v>
      </c>
      <c r="BG344" s="97">
        <v>0.0</v>
      </c>
      <c r="BH344" s="100">
        <v>-107441.0</v>
      </c>
      <c r="BI344" s="100">
        <v>261097.0</v>
      </c>
      <c r="BJ344" s="97" t="s">
        <v>230</v>
      </c>
      <c r="BK344" s="97" t="s">
        <v>231</v>
      </c>
      <c r="BL344" s="97" t="s">
        <v>232</v>
      </c>
      <c r="BM344" s="97">
        <v>1.0</v>
      </c>
      <c r="BN344" s="97" t="s">
        <v>233</v>
      </c>
      <c r="BO344" s="97">
        <v>5.0</v>
      </c>
      <c r="BP344" s="98"/>
      <c r="BQ344" s="98"/>
      <c r="BR344" s="97" t="s">
        <v>274</v>
      </c>
      <c r="BS344" s="97">
        <v>1.0</v>
      </c>
      <c r="BT344" s="97" t="s">
        <v>235</v>
      </c>
      <c r="BU344" s="97">
        <v>6.0</v>
      </c>
      <c r="BV344" s="98"/>
      <c r="BW344" s="98"/>
      <c r="BX344" s="97" t="s">
        <v>253</v>
      </c>
      <c r="BY344" s="99">
        <v>41204.0</v>
      </c>
      <c r="BZ344" s="98"/>
      <c r="CA344" s="98"/>
      <c r="CB344" s="97" t="s">
        <v>237</v>
      </c>
      <c r="CC344" s="97" t="s">
        <v>235</v>
      </c>
      <c r="CD344" s="98"/>
    </row>
    <row r="345" hidden="1">
      <c r="A345" s="96">
        <v>22975.0</v>
      </c>
      <c r="B345" s="97" t="s">
        <v>1715</v>
      </c>
      <c r="C345" s="97" t="s">
        <v>125</v>
      </c>
      <c r="D345" s="97">
        <v>25.0</v>
      </c>
      <c r="E345" s="97" t="s">
        <v>109</v>
      </c>
      <c r="F345" s="97">
        <v>3.0</v>
      </c>
      <c r="G345" s="97" t="s">
        <v>1716</v>
      </c>
      <c r="H345" s="97">
        <v>189.0</v>
      </c>
      <c r="I345" s="97" t="s">
        <v>389</v>
      </c>
      <c r="J345" s="97">
        <v>4.0</v>
      </c>
      <c r="K345" s="97" t="s">
        <v>219</v>
      </c>
      <c r="L345" s="97" t="s">
        <v>220</v>
      </c>
      <c r="M345" s="97" t="s">
        <v>221</v>
      </c>
      <c r="N345" s="97">
        <v>1.0</v>
      </c>
      <c r="O345" s="97" t="s">
        <v>399</v>
      </c>
      <c r="P345" s="97" t="s">
        <v>400</v>
      </c>
      <c r="Q345" s="97" t="s">
        <v>235</v>
      </c>
      <c r="R345" s="97">
        <v>99.0</v>
      </c>
      <c r="S345" s="98"/>
      <c r="T345" s="98"/>
      <c r="U345" s="96">
        <v>0.0</v>
      </c>
      <c r="V345" s="96">
        <v>0.0</v>
      </c>
      <c r="W345" s="96">
        <v>0.0</v>
      </c>
      <c r="X345" s="96">
        <v>0.0</v>
      </c>
      <c r="Y345" s="96">
        <v>0.0</v>
      </c>
      <c r="Z345" s="96">
        <v>0.0</v>
      </c>
      <c r="AA345" s="97" t="s">
        <v>1717</v>
      </c>
      <c r="AC345" s="98"/>
      <c r="AD345" s="97" t="s">
        <v>402</v>
      </c>
      <c r="AG345" s="98"/>
      <c r="AH345" s="98"/>
      <c r="AI345" s="97" t="s">
        <v>403</v>
      </c>
      <c r="AJ345" s="98"/>
      <c r="AK345" s="98"/>
      <c r="AL345" s="98"/>
      <c r="AM345" s="98"/>
      <c r="AN345" s="97" t="s">
        <v>404</v>
      </c>
      <c r="AO345" s="97">
        <v>80000.0</v>
      </c>
      <c r="AP345" s="97" t="s">
        <v>228</v>
      </c>
      <c r="AQ345" s="97">
        <v>3.0</v>
      </c>
      <c r="AR345" s="98"/>
      <c r="AS345" s="98"/>
      <c r="AT345" s="98"/>
      <c r="AU345" s="98"/>
      <c r="AV345" s="97" t="s">
        <v>229</v>
      </c>
      <c r="AW345" s="98"/>
      <c r="AX345" s="99">
        <v>39417.0</v>
      </c>
      <c r="AY345" s="97" t="s">
        <v>405</v>
      </c>
      <c r="AZ345" s="97" t="s">
        <v>405</v>
      </c>
      <c r="BA345" s="97" t="s">
        <v>405</v>
      </c>
      <c r="BB345" s="97" t="s">
        <v>406</v>
      </c>
      <c r="BC345" s="97" t="s">
        <v>407</v>
      </c>
      <c r="BD345" s="97" t="s">
        <v>408</v>
      </c>
      <c r="BE345" s="97" t="s">
        <v>409</v>
      </c>
      <c r="BF345" s="97" t="s">
        <v>410</v>
      </c>
      <c r="BG345" s="97">
        <v>0.0</v>
      </c>
      <c r="BH345" s="100">
        <v>-107367.0</v>
      </c>
      <c r="BI345" s="100">
        <v>260358.0</v>
      </c>
      <c r="BJ345" s="97" t="s">
        <v>230</v>
      </c>
      <c r="BK345" s="97" t="s">
        <v>231</v>
      </c>
      <c r="BL345" s="97" t="s">
        <v>232</v>
      </c>
      <c r="BM345" s="97">
        <v>1.0</v>
      </c>
      <c r="BN345" s="97" t="s">
        <v>233</v>
      </c>
      <c r="BO345" s="97">
        <v>5.0</v>
      </c>
      <c r="BP345" s="98"/>
      <c r="BQ345" s="98"/>
      <c r="BR345" s="97" t="s">
        <v>274</v>
      </c>
      <c r="BS345" s="97">
        <v>1.0</v>
      </c>
      <c r="BT345" s="97" t="s">
        <v>235</v>
      </c>
      <c r="BU345" s="97">
        <v>6.0</v>
      </c>
      <c r="BV345" s="98"/>
      <c r="BW345" s="98"/>
      <c r="BX345" s="97" t="s">
        <v>236</v>
      </c>
      <c r="BY345" s="99">
        <v>40708.0</v>
      </c>
      <c r="BZ345" s="98"/>
      <c r="CA345" s="98"/>
      <c r="CB345" s="97" t="s">
        <v>237</v>
      </c>
      <c r="CC345" s="97" t="s">
        <v>235</v>
      </c>
      <c r="CD345" s="98"/>
    </row>
    <row r="346" hidden="1">
      <c r="A346" s="96">
        <v>22976.0</v>
      </c>
      <c r="B346" s="97" t="s">
        <v>1718</v>
      </c>
      <c r="C346" s="97" t="s">
        <v>125</v>
      </c>
      <c r="D346" s="97">
        <v>25.0</v>
      </c>
      <c r="E346" s="97" t="s">
        <v>109</v>
      </c>
      <c r="F346" s="97">
        <v>3.0</v>
      </c>
      <c r="G346" s="97" t="s">
        <v>1719</v>
      </c>
      <c r="H346" s="97">
        <v>280.0</v>
      </c>
      <c r="I346" s="97" t="s">
        <v>389</v>
      </c>
      <c r="J346" s="97">
        <v>4.0</v>
      </c>
      <c r="K346" s="97" t="s">
        <v>219</v>
      </c>
      <c r="L346" s="97" t="s">
        <v>220</v>
      </c>
      <c r="M346" s="97" t="s">
        <v>221</v>
      </c>
      <c r="N346" s="97">
        <v>1.0</v>
      </c>
      <c r="O346" s="97" t="s">
        <v>399</v>
      </c>
      <c r="P346" s="97" t="s">
        <v>400</v>
      </c>
      <c r="Q346" s="97" t="s">
        <v>235</v>
      </c>
      <c r="R346" s="97">
        <v>99.0</v>
      </c>
      <c r="S346" s="98"/>
      <c r="T346" s="98"/>
      <c r="U346" s="96">
        <v>0.0</v>
      </c>
      <c r="V346" s="96">
        <v>0.0</v>
      </c>
      <c r="W346" s="96">
        <v>0.0</v>
      </c>
      <c r="X346" s="96">
        <v>0.0</v>
      </c>
      <c r="Y346" s="96">
        <v>0.0</v>
      </c>
      <c r="Z346" s="96">
        <v>0.0</v>
      </c>
      <c r="AA346" s="97" t="s">
        <v>1720</v>
      </c>
      <c r="AC346" s="98"/>
      <c r="AD346" s="97" t="s">
        <v>402</v>
      </c>
      <c r="AG346" s="98"/>
      <c r="AH346" s="98"/>
      <c r="AI346" s="97" t="s">
        <v>403</v>
      </c>
      <c r="AJ346" s="98"/>
      <c r="AK346" s="98"/>
      <c r="AL346" s="98"/>
      <c r="AM346" s="98"/>
      <c r="AN346" s="97" t="s">
        <v>404</v>
      </c>
      <c r="AO346" s="97">
        <v>80000.0</v>
      </c>
      <c r="AP346" s="97" t="s">
        <v>228</v>
      </c>
      <c r="AQ346" s="97">
        <v>3.0</v>
      </c>
      <c r="AR346" s="98"/>
      <c r="AS346" s="98"/>
      <c r="AT346" s="98"/>
      <c r="AU346" s="98"/>
      <c r="AV346" s="97" t="s">
        <v>229</v>
      </c>
      <c r="AW346" s="98"/>
      <c r="AX346" s="99">
        <v>39417.0</v>
      </c>
      <c r="AY346" s="97" t="s">
        <v>405</v>
      </c>
      <c r="AZ346" s="97" t="s">
        <v>405</v>
      </c>
      <c r="BA346" s="97" t="s">
        <v>405</v>
      </c>
      <c r="BB346" s="97" t="s">
        <v>406</v>
      </c>
      <c r="BC346" s="97" t="s">
        <v>407</v>
      </c>
      <c r="BD346" s="97" t="s">
        <v>408</v>
      </c>
      <c r="BE346" s="97" t="s">
        <v>409</v>
      </c>
      <c r="BF346" s="97" t="s">
        <v>410</v>
      </c>
      <c r="BG346" s="97">
        <v>0.0</v>
      </c>
      <c r="BH346" s="100">
        <v>-107399.0</v>
      </c>
      <c r="BI346" s="100">
        <v>260222.0</v>
      </c>
      <c r="BJ346" s="97" t="s">
        <v>230</v>
      </c>
      <c r="BK346" s="97" t="s">
        <v>231</v>
      </c>
      <c r="BL346" s="97" t="s">
        <v>232</v>
      </c>
      <c r="BM346" s="97">
        <v>1.0</v>
      </c>
      <c r="BN346" s="97" t="s">
        <v>233</v>
      </c>
      <c r="BO346" s="97">
        <v>5.0</v>
      </c>
      <c r="BP346" s="98"/>
      <c r="BQ346" s="98"/>
      <c r="BR346" s="97" t="s">
        <v>274</v>
      </c>
      <c r="BS346" s="97">
        <v>1.0</v>
      </c>
      <c r="BT346" s="97" t="s">
        <v>235</v>
      </c>
      <c r="BU346" s="97">
        <v>6.0</v>
      </c>
      <c r="BV346" s="98"/>
      <c r="BW346" s="98"/>
      <c r="BX346" s="97" t="s">
        <v>236</v>
      </c>
      <c r="BY346" s="99">
        <v>40708.0</v>
      </c>
      <c r="BZ346" s="98"/>
      <c r="CA346" s="98"/>
      <c r="CB346" s="97" t="s">
        <v>237</v>
      </c>
      <c r="CC346" s="97" t="s">
        <v>235</v>
      </c>
      <c r="CD346" s="98"/>
    </row>
    <row r="347" hidden="1">
      <c r="A347" s="96">
        <v>22977.0</v>
      </c>
      <c r="B347" s="97" t="s">
        <v>1721</v>
      </c>
      <c r="C347" s="97" t="s">
        <v>125</v>
      </c>
      <c r="D347" s="97">
        <v>25.0</v>
      </c>
      <c r="E347" s="97" t="s">
        <v>109</v>
      </c>
      <c r="F347" s="97">
        <v>3.0</v>
      </c>
      <c r="G347" s="97" t="s">
        <v>1722</v>
      </c>
      <c r="H347" s="97">
        <v>524.0</v>
      </c>
      <c r="I347" s="97" t="s">
        <v>389</v>
      </c>
      <c r="J347" s="97">
        <v>4.0</v>
      </c>
      <c r="K347" s="97" t="s">
        <v>219</v>
      </c>
      <c r="L347" s="97" t="s">
        <v>220</v>
      </c>
      <c r="M347" s="97" t="s">
        <v>221</v>
      </c>
      <c r="N347" s="97">
        <v>1.0</v>
      </c>
      <c r="O347" s="97" t="s">
        <v>399</v>
      </c>
      <c r="P347" s="97" t="s">
        <v>400</v>
      </c>
      <c r="Q347" s="97" t="s">
        <v>235</v>
      </c>
      <c r="R347" s="97">
        <v>99.0</v>
      </c>
      <c r="S347" s="98"/>
      <c r="T347" s="98"/>
      <c r="U347" s="96">
        <v>0.0</v>
      </c>
      <c r="V347" s="96">
        <v>0.0</v>
      </c>
      <c r="W347" s="96">
        <v>0.0</v>
      </c>
      <c r="X347" s="96">
        <v>0.0</v>
      </c>
      <c r="Y347" s="96">
        <v>0.0</v>
      </c>
      <c r="Z347" s="96">
        <v>0.0</v>
      </c>
      <c r="AA347" s="97" t="s">
        <v>1723</v>
      </c>
      <c r="AD347" s="97" t="s">
        <v>402</v>
      </c>
      <c r="AG347" s="98"/>
      <c r="AH347" s="98"/>
      <c r="AI347" s="97" t="s">
        <v>403</v>
      </c>
      <c r="AJ347" s="98"/>
      <c r="AK347" s="98"/>
      <c r="AL347" s="98"/>
      <c r="AM347" s="98"/>
      <c r="AN347" s="97" t="s">
        <v>404</v>
      </c>
      <c r="AO347" s="97">
        <v>80000.0</v>
      </c>
      <c r="AP347" s="97" t="s">
        <v>228</v>
      </c>
      <c r="AQ347" s="97">
        <v>3.0</v>
      </c>
      <c r="AR347" s="98"/>
      <c r="AS347" s="98"/>
      <c r="AT347" s="98"/>
      <c r="AU347" s="98"/>
      <c r="AV347" s="97" t="s">
        <v>229</v>
      </c>
      <c r="AW347" s="98"/>
      <c r="AX347" s="99">
        <v>39417.0</v>
      </c>
      <c r="AY347" s="97" t="s">
        <v>405</v>
      </c>
      <c r="AZ347" s="97" t="s">
        <v>405</v>
      </c>
      <c r="BA347" s="97" t="s">
        <v>405</v>
      </c>
      <c r="BB347" s="97" t="s">
        <v>406</v>
      </c>
      <c r="BC347" s="97" t="s">
        <v>407</v>
      </c>
      <c r="BD347" s="97" t="s">
        <v>408</v>
      </c>
      <c r="BE347" s="97" t="s">
        <v>409</v>
      </c>
      <c r="BF347" s="97" t="s">
        <v>410</v>
      </c>
      <c r="BG347" s="97">
        <v>0.0</v>
      </c>
      <c r="BH347" s="100">
        <v>-107602.0</v>
      </c>
      <c r="BI347" s="100">
        <v>252347.0</v>
      </c>
      <c r="BJ347" s="97" t="s">
        <v>230</v>
      </c>
      <c r="BK347" s="97" t="s">
        <v>231</v>
      </c>
      <c r="BL347" s="97" t="s">
        <v>232</v>
      </c>
      <c r="BM347" s="97">
        <v>1.0</v>
      </c>
      <c r="BN347" s="97" t="s">
        <v>233</v>
      </c>
      <c r="BO347" s="97">
        <v>5.0</v>
      </c>
      <c r="BP347" s="98"/>
      <c r="BQ347" s="98"/>
      <c r="BR347" s="97" t="s">
        <v>274</v>
      </c>
      <c r="BS347" s="97">
        <v>1.0</v>
      </c>
      <c r="BT347" s="97" t="s">
        <v>235</v>
      </c>
      <c r="BU347" s="97">
        <v>6.0</v>
      </c>
      <c r="BV347" s="98"/>
      <c r="BW347" s="98"/>
      <c r="BX347" s="97" t="s">
        <v>236</v>
      </c>
      <c r="BY347" s="99">
        <v>40708.0</v>
      </c>
      <c r="BZ347" s="98"/>
      <c r="CA347" s="98"/>
      <c r="CB347" s="97" t="s">
        <v>237</v>
      </c>
      <c r="CC347" s="97" t="s">
        <v>235</v>
      </c>
      <c r="CD347" s="98"/>
    </row>
    <row r="348" hidden="1">
      <c r="A348" s="96">
        <v>22978.0</v>
      </c>
      <c r="B348" s="97" t="s">
        <v>1724</v>
      </c>
      <c r="C348" s="97" t="s">
        <v>125</v>
      </c>
      <c r="D348" s="97">
        <v>25.0</v>
      </c>
      <c r="E348" s="97" t="s">
        <v>125</v>
      </c>
      <c r="F348" s="97">
        <v>17.0</v>
      </c>
      <c r="G348" s="97" t="s">
        <v>1725</v>
      </c>
      <c r="H348" s="97">
        <v>818.0</v>
      </c>
      <c r="I348" s="97" t="s">
        <v>119</v>
      </c>
      <c r="J348" s="97">
        <v>2.0</v>
      </c>
      <c r="K348" s="97" t="s">
        <v>219</v>
      </c>
      <c r="L348" s="97" t="s">
        <v>220</v>
      </c>
      <c r="M348" s="97" t="s">
        <v>221</v>
      </c>
      <c r="N348" s="97">
        <v>1.0</v>
      </c>
      <c r="O348" s="97" t="s">
        <v>370</v>
      </c>
      <c r="P348" s="97" t="s">
        <v>371</v>
      </c>
      <c r="Q348" s="97" t="s">
        <v>235</v>
      </c>
      <c r="R348" s="97">
        <v>99.0</v>
      </c>
      <c r="S348" s="98"/>
      <c r="T348" s="98"/>
      <c r="U348" s="96">
        <v>2.0</v>
      </c>
      <c r="V348" s="96">
        <v>1.0</v>
      </c>
      <c r="W348" s="96">
        <v>3.0</v>
      </c>
      <c r="X348" s="96">
        <v>0.0</v>
      </c>
      <c r="Y348" s="96">
        <v>0.0</v>
      </c>
      <c r="Z348" s="96">
        <v>0.0</v>
      </c>
      <c r="AA348" s="97" t="s">
        <v>1726</v>
      </c>
      <c r="AB348" s="97">
        <v>5.0</v>
      </c>
      <c r="AC348" s="97" t="s">
        <v>243</v>
      </c>
      <c r="AD348" s="97" t="s">
        <v>466</v>
      </c>
      <c r="AE348" s="97" t="s">
        <v>290</v>
      </c>
      <c r="AF348" s="97" t="s">
        <v>291</v>
      </c>
      <c r="AG348" s="97">
        <v>30.0</v>
      </c>
      <c r="AH348" s="97" t="s">
        <v>1727</v>
      </c>
      <c r="AI348" s="97" t="s">
        <v>1728</v>
      </c>
      <c r="AJ348" s="98"/>
      <c r="AK348" s="97" t="s">
        <v>291</v>
      </c>
      <c r="AL348" s="98"/>
      <c r="AM348" s="97" t="s">
        <v>291</v>
      </c>
      <c r="AN348" s="97" t="s">
        <v>1210</v>
      </c>
      <c r="AO348" s="97">
        <v>81903.0</v>
      </c>
      <c r="AP348" s="97" t="s">
        <v>248</v>
      </c>
      <c r="AQ348" s="97">
        <v>1.0</v>
      </c>
      <c r="AR348" s="98"/>
      <c r="AS348" s="98"/>
      <c r="AT348" s="98"/>
      <c r="AU348" s="98"/>
      <c r="AV348" s="97" t="s">
        <v>229</v>
      </c>
      <c r="AW348" s="98"/>
      <c r="AX348" s="99">
        <v>39508.0</v>
      </c>
      <c r="AY348" s="98"/>
      <c r="AZ348" s="98"/>
      <c r="BA348" s="98"/>
      <c r="BB348" s="98"/>
      <c r="BC348" s="98"/>
      <c r="BD348" s="98"/>
      <c r="BE348" s="98"/>
      <c r="BF348" s="98"/>
      <c r="BG348" s="98"/>
      <c r="BH348" s="100">
        <v>-1082951.0</v>
      </c>
      <c r="BI348" s="100">
        <v>25682.0</v>
      </c>
      <c r="BJ348" s="97" t="s">
        <v>230</v>
      </c>
      <c r="BK348" s="97" t="s">
        <v>231</v>
      </c>
      <c r="BL348" s="97" t="s">
        <v>232</v>
      </c>
      <c r="BM348" s="97">
        <v>1.0</v>
      </c>
      <c r="BN348" s="97" t="s">
        <v>233</v>
      </c>
      <c r="BO348" s="97">
        <v>5.0</v>
      </c>
      <c r="BP348" s="98"/>
      <c r="BQ348" s="98"/>
      <c r="BR348" s="97" t="s">
        <v>274</v>
      </c>
      <c r="BS348" s="97">
        <v>1.0</v>
      </c>
      <c r="BT348" s="97" t="s">
        <v>235</v>
      </c>
      <c r="BU348" s="97">
        <v>6.0</v>
      </c>
      <c r="BV348" s="97" t="s">
        <v>299</v>
      </c>
      <c r="BX348" s="97" t="s">
        <v>253</v>
      </c>
      <c r="BY348" s="99">
        <v>40708.0</v>
      </c>
      <c r="BZ348" s="98"/>
      <c r="CA348" s="98"/>
      <c r="CB348" s="97" t="s">
        <v>237</v>
      </c>
      <c r="CC348" s="97" t="s">
        <v>235</v>
      </c>
      <c r="CD348" s="98"/>
    </row>
    <row r="349" hidden="1">
      <c r="A349" s="96">
        <v>22979.0</v>
      </c>
      <c r="B349" s="97" t="s">
        <v>1729</v>
      </c>
      <c r="C349" s="97" t="s">
        <v>125</v>
      </c>
      <c r="D349" s="97">
        <v>25.0</v>
      </c>
      <c r="E349" s="97" t="s">
        <v>123</v>
      </c>
      <c r="F349" s="97">
        <v>15.0</v>
      </c>
      <c r="G349" s="97" t="s">
        <v>356</v>
      </c>
      <c r="H349" s="97">
        <v>1.0</v>
      </c>
      <c r="I349" s="97" t="s">
        <v>356</v>
      </c>
      <c r="J349" s="97">
        <v>3.0</v>
      </c>
      <c r="K349" s="97" t="s">
        <v>219</v>
      </c>
      <c r="L349" s="97" t="s">
        <v>220</v>
      </c>
      <c r="M349" s="97" t="s">
        <v>221</v>
      </c>
      <c r="N349" s="97">
        <v>1.0</v>
      </c>
      <c r="O349" s="97" t="s">
        <v>1378</v>
      </c>
      <c r="P349" s="97" t="s">
        <v>1379</v>
      </c>
      <c r="Q349" s="97" t="s">
        <v>1380</v>
      </c>
      <c r="R349" s="97" t="s">
        <v>1381</v>
      </c>
      <c r="S349" s="98"/>
      <c r="T349" s="98"/>
      <c r="U349" s="96">
        <v>3.0</v>
      </c>
      <c r="V349" s="96">
        <v>0.0</v>
      </c>
      <c r="W349" s="96">
        <v>3.0</v>
      </c>
      <c r="X349" s="96">
        <v>0.0</v>
      </c>
      <c r="Y349" s="96">
        <v>0.0</v>
      </c>
      <c r="Z349" s="96">
        <v>0.0</v>
      </c>
      <c r="AA349" s="97" t="s">
        <v>1730</v>
      </c>
      <c r="AD349" s="97" t="s">
        <v>1413</v>
      </c>
      <c r="AE349" s="97" t="s">
        <v>343</v>
      </c>
      <c r="AF349" s="98"/>
      <c r="AG349" s="98"/>
      <c r="AH349" s="98"/>
      <c r="AI349" s="97" t="s">
        <v>1731</v>
      </c>
      <c r="AK349" s="98"/>
      <c r="AL349" s="98"/>
      <c r="AM349" s="98"/>
      <c r="AN349" s="97" t="s">
        <v>1732</v>
      </c>
      <c r="AO349" s="97">
        <v>81480.0</v>
      </c>
      <c r="AP349" s="97" t="s">
        <v>248</v>
      </c>
      <c r="AQ349" s="97">
        <v>1.0</v>
      </c>
      <c r="AR349" s="98"/>
      <c r="AS349" s="98"/>
      <c r="AT349" s="98"/>
      <c r="AU349" s="98"/>
      <c r="AV349" s="97" t="s">
        <v>229</v>
      </c>
      <c r="AW349" s="99">
        <v>39845.0</v>
      </c>
      <c r="AX349" s="99">
        <v>40391.0</v>
      </c>
      <c r="AY349" s="98"/>
      <c r="AZ349" s="98"/>
      <c r="BA349" s="98"/>
      <c r="BB349" s="98"/>
      <c r="BC349" s="98"/>
      <c r="BD349" s="98"/>
      <c r="BE349" s="98"/>
      <c r="BF349" s="98"/>
      <c r="BG349" s="98"/>
      <c r="BH349" s="97" t="s">
        <v>1733</v>
      </c>
      <c r="BI349" s="100">
        <v>254613.0</v>
      </c>
      <c r="BJ349" s="97" t="s">
        <v>230</v>
      </c>
      <c r="BK349" s="97" t="s">
        <v>231</v>
      </c>
      <c r="BL349" s="97" t="s">
        <v>232</v>
      </c>
      <c r="BM349" s="97">
        <v>1.0</v>
      </c>
      <c r="BN349" s="97" t="s">
        <v>250</v>
      </c>
      <c r="BO349" s="97">
        <v>1.0</v>
      </c>
      <c r="BP349" s="97" t="s">
        <v>284</v>
      </c>
      <c r="BQ349" s="97" t="s">
        <v>1639</v>
      </c>
      <c r="BR349" s="97" t="s">
        <v>234</v>
      </c>
      <c r="BS349" s="97">
        <v>2.0</v>
      </c>
      <c r="BT349" s="97" t="s">
        <v>235</v>
      </c>
      <c r="BU349" s="97">
        <v>6.0</v>
      </c>
      <c r="BV349" s="98"/>
      <c r="BW349" s="98"/>
      <c r="BX349" s="97" t="s">
        <v>253</v>
      </c>
      <c r="BY349" s="99">
        <v>41132.0</v>
      </c>
      <c r="BZ349" s="98"/>
      <c r="CA349" s="98"/>
      <c r="CB349" s="97" t="s">
        <v>237</v>
      </c>
      <c r="CC349" s="97" t="s">
        <v>235</v>
      </c>
      <c r="CD349" s="98"/>
    </row>
    <row r="350">
      <c r="A350" s="96">
        <v>22980.0</v>
      </c>
      <c r="B350" s="97" t="s">
        <v>1734</v>
      </c>
      <c r="C350" s="97" t="s">
        <v>125</v>
      </c>
      <c r="D350" s="97">
        <v>25.0</v>
      </c>
      <c r="E350" s="97" t="s">
        <v>127</v>
      </c>
      <c r="F350" s="97">
        <v>12.0</v>
      </c>
      <c r="G350" s="97" t="s">
        <v>120</v>
      </c>
      <c r="H350" s="97">
        <v>1.0</v>
      </c>
      <c r="I350" s="97" t="s">
        <v>120</v>
      </c>
      <c r="J350" s="97">
        <v>6.0</v>
      </c>
      <c r="K350" s="97" t="s">
        <v>219</v>
      </c>
      <c r="L350" s="97" t="s">
        <v>220</v>
      </c>
      <c r="M350" s="97" t="s">
        <v>221</v>
      </c>
      <c r="N350" s="97">
        <v>1.0</v>
      </c>
      <c r="O350" s="97" t="s">
        <v>1378</v>
      </c>
      <c r="P350" s="97" t="s">
        <v>1379</v>
      </c>
      <c r="Q350" s="97" t="s">
        <v>1670</v>
      </c>
      <c r="R350" s="97" t="s">
        <v>1671</v>
      </c>
      <c r="S350" s="98"/>
      <c r="T350" s="98"/>
      <c r="U350" s="96">
        <v>4.0</v>
      </c>
      <c r="V350" s="96">
        <v>0.0</v>
      </c>
      <c r="W350" s="96">
        <v>4.0</v>
      </c>
      <c r="X350" s="96">
        <v>0.0</v>
      </c>
      <c r="Y350" s="96">
        <v>0.0</v>
      </c>
      <c r="Z350" s="96">
        <v>0.0</v>
      </c>
      <c r="AA350" s="97" t="s">
        <v>1735</v>
      </c>
      <c r="AB350" s="97">
        <v>5.0</v>
      </c>
      <c r="AC350" s="97" t="s">
        <v>243</v>
      </c>
      <c r="AD350" s="97" t="s">
        <v>1736</v>
      </c>
      <c r="AG350" s="98"/>
      <c r="AH350" s="98"/>
      <c r="AI350" s="97" t="s">
        <v>940</v>
      </c>
      <c r="AJ350" s="98"/>
      <c r="AK350" s="98"/>
      <c r="AL350" s="98"/>
      <c r="AM350" s="98"/>
      <c r="AN350" s="97" t="s">
        <v>1737</v>
      </c>
      <c r="AO350" s="97">
        <v>82180.0</v>
      </c>
      <c r="AP350" s="97" t="s">
        <v>248</v>
      </c>
      <c r="AQ350" s="97">
        <v>1.0</v>
      </c>
      <c r="AR350" s="98"/>
      <c r="AS350" s="98"/>
      <c r="AT350" s="98"/>
      <c r="AU350" s="98"/>
      <c r="AV350" s="97" t="s">
        <v>229</v>
      </c>
      <c r="AW350" s="99">
        <v>40148.0</v>
      </c>
      <c r="AX350" s="99">
        <v>41304.0</v>
      </c>
      <c r="AY350" s="98"/>
      <c r="AZ350" s="98"/>
      <c r="BA350" s="98"/>
      <c r="BB350" s="98"/>
      <c r="BC350" s="98"/>
      <c r="BD350" s="98"/>
      <c r="BE350" s="98"/>
      <c r="BF350" s="98"/>
      <c r="BG350" s="98"/>
      <c r="BH350" s="97" t="s">
        <v>942</v>
      </c>
      <c r="BI350" s="100">
        <v>232382.0</v>
      </c>
      <c r="BJ350" s="97" t="s">
        <v>230</v>
      </c>
      <c r="BK350" s="97" t="s">
        <v>231</v>
      </c>
      <c r="BL350" s="97" t="s">
        <v>232</v>
      </c>
      <c r="BM350" s="97">
        <v>1.0</v>
      </c>
      <c r="BN350" s="97" t="s">
        <v>233</v>
      </c>
      <c r="BO350" s="97">
        <v>5.0</v>
      </c>
      <c r="BP350" s="98"/>
      <c r="BQ350" s="98"/>
      <c r="BR350" s="97" t="s">
        <v>234</v>
      </c>
      <c r="BS350" s="97">
        <v>2.0</v>
      </c>
      <c r="BT350" s="97" t="s">
        <v>235</v>
      </c>
      <c r="BU350" s="97">
        <v>6.0</v>
      </c>
      <c r="BV350" s="98"/>
      <c r="BW350" s="98"/>
      <c r="BX350" s="97" t="s">
        <v>253</v>
      </c>
      <c r="BY350" s="99">
        <v>41332.0</v>
      </c>
      <c r="BZ350" s="98"/>
      <c r="CA350" s="98"/>
      <c r="CB350" s="97" t="s">
        <v>237</v>
      </c>
      <c r="CC350" s="97" t="s">
        <v>235</v>
      </c>
      <c r="CD350" s="98"/>
    </row>
    <row r="351" hidden="1">
      <c r="A351" s="96">
        <v>22981.0</v>
      </c>
      <c r="B351" s="97" t="s">
        <v>1738</v>
      </c>
      <c r="C351" s="97" t="s">
        <v>125</v>
      </c>
      <c r="D351" s="97">
        <v>25.0</v>
      </c>
      <c r="E351" s="97" t="s">
        <v>790</v>
      </c>
      <c r="F351" s="97">
        <v>10.0</v>
      </c>
      <c r="G351" s="97" t="s">
        <v>1739</v>
      </c>
      <c r="H351" s="97">
        <v>97.0</v>
      </c>
      <c r="I351" s="97" t="s">
        <v>218</v>
      </c>
      <c r="J351" s="97">
        <v>1.0</v>
      </c>
      <c r="K351" s="97" t="s">
        <v>219</v>
      </c>
      <c r="L351" s="97" t="s">
        <v>220</v>
      </c>
      <c r="M351" s="97" t="s">
        <v>221</v>
      </c>
      <c r="N351" s="97">
        <v>1.0</v>
      </c>
      <c r="O351" s="97" t="s">
        <v>399</v>
      </c>
      <c r="P351" s="97" t="s">
        <v>400</v>
      </c>
      <c r="Q351" s="97" t="s">
        <v>235</v>
      </c>
      <c r="R351" s="97">
        <v>99.0</v>
      </c>
      <c r="S351" s="98"/>
      <c r="T351" s="98"/>
      <c r="U351" s="96">
        <v>2.0</v>
      </c>
      <c r="V351" s="96">
        <v>0.0</v>
      </c>
      <c r="W351" s="96">
        <v>2.0</v>
      </c>
      <c r="X351" s="96">
        <v>0.0</v>
      </c>
      <c r="Y351" s="96">
        <v>0.0</v>
      </c>
      <c r="Z351" s="96">
        <v>0.0</v>
      </c>
      <c r="AA351" s="97" t="s">
        <v>1740</v>
      </c>
      <c r="AB351" s="97">
        <v>5.0</v>
      </c>
      <c r="AC351" s="97" t="s">
        <v>243</v>
      </c>
      <c r="AD351" s="102">
        <v>44155.0</v>
      </c>
      <c r="AE351" s="97">
        <v>1.0</v>
      </c>
      <c r="AF351" s="98"/>
      <c r="AG351" s="98"/>
      <c r="AH351" s="98"/>
      <c r="AI351" s="97" t="s">
        <v>362</v>
      </c>
      <c r="AJ351" s="98"/>
      <c r="AK351" s="98"/>
      <c r="AL351" s="98"/>
      <c r="AM351" s="98"/>
      <c r="AN351" s="97" t="s">
        <v>1741</v>
      </c>
      <c r="AO351" s="97">
        <v>81700.0</v>
      </c>
      <c r="AP351" s="97" t="s">
        <v>248</v>
      </c>
      <c r="AQ351" s="97">
        <v>1.0</v>
      </c>
      <c r="AR351" s="98"/>
      <c r="AS351" s="98"/>
      <c r="AT351" s="98"/>
      <c r="AU351" s="98"/>
      <c r="AV351" s="97" t="s">
        <v>229</v>
      </c>
      <c r="AW351" s="98"/>
      <c r="AX351" s="99">
        <v>40179.0</v>
      </c>
      <c r="AY351" s="97" t="s">
        <v>1742</v>
      </c>
      <c r="AZ351" s="97">
        <v>2009.0</v>
      </c>
      <c r="BA351" s="97">
        <v>4000.0</v>
      </c>
      <c r="BB351" s="97" t="s">
        <v>406</v>
      </c>
      <c r="BC351" s="97" t="s">
        <v>407</v>
      </c>
      <c r="BD351" s="97" t="s">
        <v>1690</v>
      </c>
      <c r="BE351" s="97" t="s">
        <v>1691</v>
      </c>
      <c r="BF351" s="97" t="s">
        <v>1699</v>
      </c>
      <c r="BG351" s="97">
        <v>2.0</v>
      </c>
      <c r="BH351" s="100">
        <v>-108507.0</v>
      </c>
      <c r="BI351" s="100">
        <v>264732.0</v>
      </c>
      <c r="BJ351" s="97" t="s">
        <v>230</v>
      </c>
      <c r="BK351" s="97" t="s">
        <v>231</v>
      </c>
      <c r="BL351" s="97" t="s">
        <v>232</v>
      </c>
      <c r="BM351" s="97">
        <v>1.0</v>
      </c>
      <c r="BN351" s="97" t="s">
        <v>233</v>
      </c>
      <c r="BO351" s="97">
        <v>5.0</v>
      </c>
      <c r="BP351" s="98"/>
      <c r="BQ351" s="98"/>
      <c r="BR351" s="97" t="s">
        <v>274</v>
      </c>
      <c r="BS351" s="97">
        <v>1.0</v>
      </c>
      <c r="BT351" s="97" t="s">
        <v>235</v>
      </c>
      <c r="BU351" s="97">
        <v>6.0</v>
      </c>
      <c r="BV351" s="98"/>
      <c r="BW351" s="98"/>
      <c r="BX351" s="97" t="s">
        <v>253</v>
      </c>
      <c r="BY351" s="99">
        <v>40714.0</v>
      </c>
      <c r="BZ351" s="98"/>
      <c r="CA351" s="98"/>
      <c r="CB351" s="97" t="s">
        <v>237</v>
      </c>
      <c r="CC351" s="97" t="s">
        <v>235</v>
      </c>
      <c r="CD351" s="98"/>
    </row>
    <row r="352" hidden="1">
      <c r="A352" s="96">
        <v>22982.0</v>
      </c>
      <c r="B352" s="97" t="s">
        <v>1743</v>
      </c>
      <c r="C352" s="97" t="s">
        <v>125</v>
      </c>
      <c r="D352" s="97">
        <v>25.0</v>
      </c>
      <c r="E352" s="97" t="s">
        <v>790</v>
      </c>
      <c r="F352" s="97">
        <v>10.0</v>
      </c>
      <c r="G352" s="97" t="s">
        <v>1744</v>
      </c>
      <c r="H352" s="97">
        <v>482.0</v>
      </c>
      <c r="I352" s="97" t="s">
        <v>218</v>
      </c>
      <c r="J352" s="97">
        <v>1.0</v>
      </c>
      <c r="K352" s="97" t="s">
        <v>219</v>
      </c>
      <c r="L352" s="97" t="s">
        <v>220</v>
      </c>
      <c r="M352" s="97" t="s">
        <v>221</v>
      </c>
      <c r="N352" s="97">
        <v>1.0</v>
      </c>
      <c r="O352" s="97" t="s">
        <v>399</v>
      </c>
      <c r="P352" s="97" t="s">
        <v>400</v>
      </c>
      <c r="Q352" s="97" t="s">
        <v>235</v>
      </c>
      <c r="R352" s="97">
        <v>99.0</v>
      </c>
      <c r="S352" s="98"/>
      <c r="T352" s="98"/>
      <c r="U352" s="96">
        <v>0.0</v>
      </c>
      <c r="V352" s="96">
        <v>0.0</v>
      </c>
      <c r="W352" s="96">
        <v>0.0</v>
      </c>
      <c r="X352" s="96">
        <v>0.0</v>
      </c>
      <c r="Y352" s="96">
        <v>0.0</v>
      </c>
      <c r="Z352" s="96">
        <v>0.0</v>
      </c>
      <c r="AA352" s="97" t="s">
        <v>1745</v>
      </c>
      <c r="AD352" s="97" t="s">
        <v>711</v>
      </c>
      <c r="AE352" s="97" t="s">
        <v>263</v>
      </c>
      <c r="AF352" s="98"/>
      <c r="AG352" s="98"/>
      <c r="AH352" s="98"/>
      <c r="AI352" s="97" t="s">
        <v>790</v>
      </c>
      <c r="AJ352" s="98"/>
      <c r="AK352" s="98"/>
      <c r="AL352" s="98"/>
      <c r="AM352" s="98"/>
      <c r="AN352" s="97" t="s">
        <v>1746</v>
      </c>
      <c r="AO352" s="97">
        <v>81200.0</v>
      </c>
      <c r="AP352" s="97" t="s">
        <v>248</v>
      </c>
      <c r="AQ352" s="97">
        <v>1.0</v>
      </c>
      <c r="AR352" s="98"/>
      <c r="AS352" s="98"/>
      <c r="AT352" s="98"/>
      <c r="AU352" s="98"/>
      <c r="AV352" s="97" t="s">
        <v>229</v>
      </c>
      <c r="AW352" s="98"/>
      <c r="AX352" s="99">
        <v>39965.0</v>
      </c>
      <c r="AY352" s="97" t="s">
        <v>716</v>
      </c>
      <c r="AZ352" s="97">
        <v>2009.0</v>
      </c>
      <c r="BA352" s="97">
        <v>1257.0</v>
      </c>
      <c r="BB352" s="97" t="s">
        <v>406</v>
      </c>
      <c r="BC352" s="97" t="s">
        <v>407</v>
      </c>
      <c r="BD352" s="97" t="s">
        <v>1690</v>
      </c>
      <c r="BE352" s="97" t="s">
        <v>1691</v>
      </c>
      <c r="BF352" s="97" t="s">
        <v>410</v>
      </c>
      <c r="BG352" s="97">
        <v>0.0</v>
      </c>
      <c r="BH352" s="100">
        <v>-108515.0</v>
      </c>
      <c r="BI352" s="100">
        <v>264254.0</v>
      </c>
      <c r="BJ352" s="97" t="s">
        <v>230</v>
      </c>
      <c r="BK352" s="97" t="s">
        <v>231</v>
      </c>
      <c r="BL352" s="97" t="s">
        <v>232</v>
      </c>
      <c r="BM352" s="97">
        <v>1.0</v>
      </c>
      <c r="BN352" s="97" t="s">
        <v>233</v>
      </c>
      <c r="BO352" s="97">
        <v>5.0</v>
      </c>
      <c r="BP352" s="98"/>
      <c r="BQ352" s="98"/>
      <c r="BR352" s="97" t="s">
        <v>274</v>
      </c>
      <c r="BS352" s="97">
        <v>1.0</v>
      </c>
      <c r="BT352" s="97" t="s">
        <v>235</v>
      </c>
      <c r="BU352" s="97">
        <v>6.0</v>
      </c>
      <c r="BV352" s="98"/>
      <c r="BW352" s="98"/>
      <c r="BX352" s="97" t="s">
        <v>253</v>
      </c>
      <c r="BY352" s="99">
        <v>42102.0</v>
      </c>
      <c r="BZ352" s="98"/>
      <c r="CA352" s="98"/>
      <c r="CB352" s="97" t="s">
        <v>237</v>
      </c>
      <c r="CC352" s="97" t="s">
        <v>235</v>
      </c>
      <c r="CD352" s="98"/>
    </row>
    <row r="353" hidden="1">
      <c r="A353" s="96">
        <v>22983.0</v>
      </c>
      <c r="B353" s="97" t="s">
        <v>1747</v>
      </c>
      <c r="C353" s="97" t="s">
        <v>125</v>
      </c>
      <c r="D353" s="97">
        <v>25.0</v>
      </c>
      <c r="E353" s="97" t="s">
        <v>790</v>
      </c>
      <c r="F353" s="97">
        <v>10.0</v>
      </c>
      <c r="G353" s="97" t="s">
        <v>1748</v>
      </c>
      <c r="H353" s="97">
        <v>386.0</v>
      </c>
      <c r="I353" s="97" t="s">
        <v>218</v>
      </c>
      <c r="J353" s="97">
        <v>1.0</v>
      </c>
      <c r="K353" s="97" t="s">
        <v>219</v>
      </c>
      <c r="L353" s="97" t="s">
        <v>220</v>
      </c>
      <c r="M353" s="97" t="s">
        <v>221</v>
      </c>
      <c r="N353" s="97">
        <v>1.0</v>
      </c>
      <c r="O353" s="97" t="s">
        <v>399</v>
      </c>
      <c r="P353" s="97" t="s">
        <v>400</v>
      </c>
      <c r="Q353" s="97" t="s">
        <v>235</v>
      </c>
      <c r="R353" s="97">
        <v>99.0</v>
      </c>
      <c r="S353" s="98"/>
      <c r="T353" s="98"/>
      <c r="U353" s="96">
        <v>0.0</v>
      </c>
      <c r="V353" s="96">
        <v>0.0</v>
      </c>
      <c r="W353" s="96">
        <v>0.0</v>
      </c>
      <c r="X353" s="96">
        <v>0.0</v>
      </c>
      <c r="Y353" s="96">
        <v>0.0</v>
      </c>
      <c r="Z353" s="96">
        <v>0.0</v>
      </c>
      <c r="AA353" s="97" t="s">
        <v>1749</v>
      </c>
      <c r="AD353" s="97" t="s">
        <v>711</v>
      </c>
      <c r="AF353" s="98"/>
      <c r="AG353" s="98"/>
      <c r="AH353" s="98"/>
      <c r="AI353" s="98"/>
      <c r="AJ353" s="98"/>
      <c r="AK353" s="98"/>
      <c r="AL353" s="98"/>
      <c r="AM353" s="98"/>
      <c r="AN353" s="97" t="s">
        <v>1746</v>
      </c>
      <c r="AO353" s="97">
        <v>81200.0</v>
      </c>
      <c r="AP353" s="97" t="s">
        <v>248</v>
      </c>
      <c r="AQ353" s="97">
        <v>1.0</v>
      </c>
      <c r="AR353" s="98"/>
      <c r="AS353" s="98"/>
      <c r="AT353" s="98"/>
      <c r="AU353" s="98"/>
      <c r="AV353" s="97" t="s">
        <v>229</v>
      </c>
      <c r="AW353" s="98"/>
      <c r="AX353" s="99">
        <v>39965.0</v>
      </c>
      <c r="AY353" s="97" t="s">
        <v>716</v>
      </c>
      <c r="AZ353" s="97">
        <v>2009.0</v>
      </c>
      <c r="BA353" s="97">
        <v>1257.0</v>
      </c>
      <c r="BB353" s="97" t="s">
        <v>406</v>
      </c>
      <c r="BC353" s="97" t="s">
        <v>407</v>
      </c>
      <c r="BD353" s="97" t="s">
        <v>1690</v>
      </c>
      <c r="BE353" s="97" t="s">
        <v>1691</v>
      </c>
      <c r="BF353" s="97" t="s">
        <v>410</v>
      </c>
      <c r="BG353" s="97">
        <v>0.0</v>
      </c>
      <c r="BH353" s="100">
        <v>-108928.0</v>
      </c>
      <c r="BI353" s="100">
        <v>259794.0</v>
      </c>
      <c r="BJ353" s="97" t="s">
        <v>230</v>
      </c>
      <c r="BK353" s="97" t="s">
        <v>231</v>
      </c>
      <c r="BL353" s="97" t="s">
        <v>232</v>
      </c>
      <c r="BM353" s="97">
        <v>1.0</v>
      </c>
      <c r="BN353" s="97" t="s">
        <v>233</v>
      </c>
      <c r="BO353" s="97">
        <v>5.0</v>
      </c>
      <c r="BP353" s="98"/>
      <c r="BQ353" s="98"/>
      <c r="BR353" s="97" t="s">
        <v>274</v>
      </c>
      <c r="BS353" s="97">
        <v>1.0</v>
      </c>
      <c r="BT353" s="97" t="s">
        <v>235</v>
      </c>
      <c r="BU353" s="97">
        <v>6.0</v>
      </c>
      <c r="BV353" s="98"/>
      <c r="BW353" s="98"/>
      <c r="BX353" s="97" t="s">
        <v>253</v>
      </c>
      <c r="BY353" s="99">
        <v>40714.0</v>
      </c>
      <c r="BZ353" s="98"/>
      <c r="CA353" s="98"/>
      <c r="CB353" s="97" t="s">
        <v>237</v>
      </c>
      <c r="CC353" s="97" t="s">
        <v>235</v>
      </c>
      <c r="CD353" s="98"/>
    </row>
    <row r="354" hidden="1">
      <c r="A354" s="96">
        <v>22984.0</v>
      </c>
      <c r="B354" s="97" t="s">
        <v>1750</v>
      </c>
      <c r="C354" s="97" t="s">
        <v>125</v>
      </c>
      <c r="D354" s="97">
        <v>25.0</v>
      </c>
      <c r="E354" s="97" t="s">
        <v>790</v>
      </c>
      <c r="F354" s="97">
        <v>10.0</v>
      </c>
      <c r="G354" s="97" t="s">
        <v>1751</v>
      </c>
      <c r="H354" s="97">
        <v>625.0</v>
      </c>
      <c r="I354" s="97" t="s">
        <v>218</v>
      </c>
      <c r="J354" s="97">
        <v>1.0</v>
      </c>
      <c r="K354" s="97" t="s">
        <v>219</v>
      </c>
      <c r="L354" s="97" t="s">
        <v>220</v>
      </c>
      <c r="M354" s="97" t="s">
        <v>221</v>
      </c>
      <c r="N354" s="97">
        <v>1.0</v>
      </c>
      <c r="O354" s="97" t="s">
        <v>399</v>
      </c>
      <c r="P354" s="97" t="s">
        <v>400</v>
      </c>
      <c r="Q354" s="97" t="s">
        <v>235</v>
      </c>
      <c r="R354" s="97">
        <v>99.0</v>
      </c>
      <c r="S354" s="98"/>
      <c r="T354" s="98"/>
      <c r="U354" s="96">
        <v>0.0</v>
      </c>
      <c r="V354" s="96">
        <v>0.0</v>
      </c>
      <c r="W354" s="96">
        <v>0.0</v>
      </c>
      <c r="X354" s="96">
        <v>0.0</v>
      </c>
      <c r="Y354" s="96">
        <v>0.0</v>
      </c>
      <c r="Z354" s="96">
        <v>0.0</v>
      </c>
      <c r="AA354" s="97" t="s">
        <v>1752</v>
      </c>
      <c r="AD354" s="97" t="s">
        <v>711</v>
      </c>
      <c r="AE354" s="97" t="s">
        <v>263</v>
      </c>
      <c r="AF354" s="98"/>
      <c r="AG354" s="98"/>
      <c r="AH354" s="98"/>
      <c r="AI354" s="97" t="s">
        <v>790</v>
      </c>
      <c r="AJ354" s="98"/>
      <c r="AK354" s="98"/>
      <c r="AL354" s="98"/>
      <c r="AM354" s="98"/>
      <c r="AN354" s="97" t="s">
        <v>1746</v>
      </c>
      <c r="AO354" s="97">
        <v>81200.0</v>
      </c>
      <c r="AP354" s="97" t="s">
        <v>248</v>
      </c>
      <c r="AQ354" s="97">
        <v>1.0</v>
      </c>
      <c r="AR354" s="98"/>
      <c r="AS354" s="98"/>
      <c r="AT354" s="98"/>
      <c r="AU354" s="98"/>
      <c r="AV354" s="97" t="s">
        <v>229</v>
      </c>
      <c r="AW354" s="98"/>
      <c r="AX354" s="99">
        <v>39965.0</v>
      </c>
      <c r="AY354" s="97" t="s">
        <v>716</v>
      </c>
      <c r="AZ354" s="97">
        <v>2009.0</v>
      </c>
      <c r="BA354" s="97">
        <v>1257.0</v>
      </c>
      <c r="BB354" s="97" t="s">
        <v>406</v>
      </c>
      <c r="BC354" s="97" t="s">
        <v>407</v>
      </c>
      <c r="BD354" s="97" t="s">
        <v>1690</v>
      </c>
      <c r="BE354" s="97" t="s">
        <v>1691</v>
      </c>
      <c r="BF354" s="97" t="s">
        <v>410</v>
      </c>
      <c r="BG354" s="97">
        <v>0.0</v>
      </c>
      <c r="BH354" s="100">
        <v>-108743.0</v>
      </c>
      <c r="BI354" s="100">
        <v>262959.0</v>
      </c>
      <c r="BJ354" s="97" t="s">
        <v>230</v>
      </c>
      <c r="BK354" s="97" t="s">
        <v>231</v>
      </c>
      <c r="BL354" s="97" t="s">
        <v>232</v>
      </c>
      <c r="BM354" s="97">
        <v>1.0</v>
      </c>
      <c r="BN354" s="97" t="s">
        <v>233</v>
      </c>
      <c r="BO354" s="97">
        <v>5.0</v>
      </c>
      <c r="BP354" s="98"/>
      <c r="BQ354" s="98"/>
      <c r="BR354" s="97" t="s">
        <v>274</v>
      </c>
      <c r="BS354" s="97">
        <v>1.0</v>
      </c>
      <c r="BT354" s="97" t="s">
        <v>235</v>
      </c>
      <c r="BU354" s="97">
        <v>6.0</v>
      </c>
      <c r="BV354" s="98"/>
      <c r="BW354" s="98"/>
      <c r="BX354" s="97" t="s">
        <v>253</v>
      </c>
      <c r="BY354" s="99">
        <v>42102.0</v>
      </c>
      <c r="BZ354" s="98"/>
      <c r="CA354" s="98"/>
      <c r="CB354" s="97" t="s">
        <v>237</v>
      </c>
      <c r="CC354" s="97" t="s">
        <v>235</v>
      </c>
      <c r="CD354" s="98"/>
    </row>
    <row r="355" hidden="1">
      <c r="A355" s="96">
        <v>22985.0</v>
      </c>
      <c r="B355" s="97" t="s">
        <v>1753</v>
      </c>
      <c r="C355" s="97" t="s">
        <v>125</v>
      </c>
      <c r="D355" s="97">
        <v>25.0</v>
      </c>
      <c r="E355" s="97" t="s">
        <v>125</v>
      </c>
      <c r="F355" s="97">
        <v>17.0</v>
      </c>
      <c r="G355" s="97" t="s">
        <v>1754</v>
      </c>
      <c r="H355" s="97">
        <v>868.0</v>
      </c>
      <c r="I355" s="97" t="s">
        <v>119</v>
      </c>
      <c r="J355" s="97">
        <v>2.0</v>
      </c>
      <c r="K355" s="97" t="s">
        <v>219</v>
      </c>
      <c r="L355" s="97" t="s">
        <v>220</v>
      </c>
      <c r="M355" s="97" t="s">
        <v>221</v>
      </c>
      <c r="N355" s="97">
        <v>1.0</v>
      </c>
      <c r="O355" s="97" t="s">
        <v>399</v>
      </c>
      <c r="P355" s="97" t="s">
        <v>400</v>
      </c>
      <c r="Q355" s="97" t="s">
        <v>235</v>
      </c>
      <c r="R355" s="97">
        <v>99.0</v>
      </c>
      <c r="S355" s="98"/>
      <c r="T355" s="98"/>
      <c r="U355" s="96">
        <v>0.0</v>
      </c>
      <c r="V355" s="96">
        <v>0.0</v>
      </c>
      <c r="W355" s="96">
        <v>0.0</v>
      </c>
      <c r="X355" s="96">
        <v>0.0</v>
      </c>
      <c r="Y355" s="96">
        <v>0.0</v>
      </c>
      <c r="Z355" s="96">
        <v>0.0</v>
      </c>
      <c r="AA355" s="97" t="s">
        <v>1755</v>
      </c>
      <c r="AD355" s="97" t="s">
        <v>1174</v>
      </c>
      <c r="AG355" s="98"/>
      <c r="AH355" s="98"/>
      <c r="AI355" s="98"/>
      <c r="AJ355" s="98"/>
      <c r="AK355" s="98"/>
      <c r="AL355" s="98"/>
      <c r="AM355" s="98"/>
      <c r="AN355" s="97" t="s">
        <v>1756</v>
      </c>
      <c r="AO355" s="97">
        <v>81900.0</v>
      </c>
      <c r="AP355" s="97" t="s">
        <v>248</v>
      </c>
      <c r="AQ355" s="97">
        <v>1.0</v>
      </c>
      <c r="AR355" s="98"/>
      <c r="AS355" s="98"/>
      <c r="AT355" s="98"/>
      <c r="AU355" s="98"/>
      <c r="AV355" s="97" t="s">
        <v>229</v>
      </c>
      <c r="AW355" s="98"/>
      <c r="AX355" s="99">
        <v>39965.0</v>
      </c>
      <c r="AY355" s="97" t="s">
        <v>716</v>
      </c>
      <c r="AZ355" s="97">
        <v>2009.0</v>
      </c>
      <c r="BA355" s="97">
        <v>1257.0</v>
      </c>
      <c r="BB355" s="97" t="s">
        <v>406</v>
      </c>
      <c r="BC355" s="97" t="s">
        <v>407</v>
      </c>
      <c r="BD355" s="97" t="s">
        <v>1690</v>
      </c>
      <c r="BE355" s="97" t="s">
        <v>1691</v>
      </c>
      <c r="BF355" s="97" t="s">
        <v>410</v>
      </c>
      <c r="BG355" s="97">
        <v>0.0</v>
      </c>
      <c r="BH355" s="97" t="s">
        <v>1757</v>
      </c>
      <c r="BI355" s="100">
        <v>257692.0</v>
      </c>
      <c r="BJ355" s="97" t="s">
        <v>230</v>
      </c>
      <c r="BK355" s="97" t="s">
        <v>231</v>
      </c>
      <c r="BL355" s="97" t="s">
        <v>232</v>
      </c>
      <c r="BM355" s="97">
        <v>1.0</v>
      </c>
      <c r="BN355" s="97" t="s">
        <v>233</v>
      </c>
      <c r="BO355" s="97">
        <v>5.0</v>
      </c>
      <c r="BP355" s="98"/>
      <c r="BQ355" s="98"/>
      <c r="BR355" s="97" t="s">
        <v>274</v>
      </c>
      <c r="BS355" s="97">
        <v>1.0</v>
      </c>
      <c r="BT355" s="97" t="s">
        <v>235</v>
      </c>
      <c r="BU355" s="97">
        <v>6.0</v>
      </c>
      <c r="BV355" s="98"/>
      <c r="BW355" s="98"/>
      <c r="BX355" s="97" t="s">
        <v>253</v>
      </c>
      <c r="BY355" s="99">
        <v>40064.0</v>
      </c>
      <c r="BZ355" s="98"/>
      <c r="CA355" s="98"/>
      <c r="CB355" s="97" t="s">
        <v>237</v>
      </c>
      <c r="CC355" s="97" t="s">
        <v>235</v>
      </c>
      <c r="CD355" s="98"/>
    </row>
    <row r="356" hidden="1">
      <c r="A356" s="96">
        <v>22986.0</v>
      </c>
      <c r="B356" s="97" t="s">
        <v>1758</v>
      </c>
      <c r="C356" s="97" t="s">
        <v>125</v>
      </c>
      <c r="D356" s="97">
        <v>25.0</v>
      </c>
      <c r="E356" s="97" t="s">
        <v>125</v>
      </c>
      <c r="F356" s="97">
        <v>17.0</v>
      </c>
      <c r="G356" s="97" t="s">
        <v>1759</v>
      </c>
      <c r="H356" s="97">
        <v>260.0</v>
      </c>
      <c r="I356" s="97" t="s">
        <v>119</v>
      </c>
      <c r="J356" s="97">
        <v>2.0</v>
      </c>
      <c r="K356" s="97" t="s">
        <v>219</v>
      </c>
      <c r="L356" s="97" t="s">
        <v>220</v>
      </c>
      <c r="M356" s="97" t="s">
        <v>221</v>
      </c>
      <c r="N356" s="97">
        <v>1.0</v>
      </c>
      <c r="O356" s="97" t="s">
        <v>399</v>
      </c>
      <c r="P356" s="97" t="s">
        <v>400</v>
      </c>
      <c r="Q356" s="97" t="s">
        <v>235</v>
      </c>
      <c r="R356" s="97">
        <v>99.0</v>
      </c>
      <c r="S356" s="98"/>
      <c r="T356" s="98"/>
      <c r="U356" s="96">
        <v>0.0</v>
      </c>
      <c r="V356" s="96">
        <v>0.0</v>
      </c>
      <c r="W356" s="96">
        <v>0.0</v>
      </c>
      <c r="X356" s="96">
        <v>0.0</v>
      </c>
      <c r="Y356" s="96">
        <v>0.0</v>
      </c>
      <c r="Z356" s="96">
        <v>0.0</v>
      </c>
      <c r="AA356" s="97" t="s">
        <v>1760</v>
      </c>
      <c r="AD356" s="97" t="s">
        <v>1174</v>
      </c>
      <c r="AG356" s="98"/>
      <c r="AH356" s="98"/>
      <c r="AI356" s="98"/>
      <c r="AJ356" s="98"/>
      <c r="AK356" s="98"/>
      <c r="AL356" s="98"/>
      <c r="AM356" s="98"/>
      <c r="AN356" s="97" t="s">
        <v>1756</v>
      </c>
      <c r="AO356" s="97">
        <v>81900.0</v>
      </c>
      <c r="AP356" s="97" t="s">
        <v>248</v>
      </c>
      <c r="AQ356" s="97">
        <v>1.0</v>
      </c>
      <c r="AR356" s="98"/>
      <c r="AS356" s="98"/>
      <c r="AT356" s="98"/>
      <c r="AU356" s="98"/>
      <c r="AV356" s="97" t="s">
        <v>229</v>
      </c>
      <c r="AW356" s="98"/>
      <c r="AX356" s="99">
        <v>39965.0</v>
      </c>
      <c r="AY356" s="97" t="s">
        <v>716</v>
      </c>
      <c r="AZ356" s="97">
        <v>2009.0</v>
      </c>
      <c r="BA356" s="97">
        <v>1257.0</v>
      </c>
      <c r="BB356" s="97" t="s">
        <v>406</v>
      </c>
      <c r="BC356" s="97" t="s">
        <v>407</v>
      </c>
      <c r="BD356" s="97" t="s">
        <v>1690</v>
      </c>
      <c r="BE356" s="97" t="s">
        <v>1691</v>
      </c>
      <c r="BF356" s="97" t="s">
        <v>410</v>
      </c>
      <c r="BG356" s="97">
        <v>0.0</v>
      </c>
      <c r="BH356" s="97" t="s">
        <v>1761</v>
      </c>
      <c r="BI356" s="100">
        <v>256675.0</v>
      </c>
      <c r="BJ356" s="97" t="s">
        <v>230</v>
      </c>
      <c r="BK356" s="97" t="s">
        <v>231</v>
      </c>
      <c r="BL356" s="97" t="s">
        <v>232</v>
      </c>
      <c r="BM356" s="97">
        <v>1.0</v>
      </c>
      <c r="BN356" s="97" t="s">
        <v>233</v>
      </c>
      <c r="BO356" s="97">
        <v>5.0</v>
      </c>
      <c r="BP356" s="98"/>
      <c r="BQ356" s="98"/>
      <c r="BR356" s="97" t="s">
        <v>274</v>
      </c>
      <c r="BS356" s="97">
        <v>1.0</v>
      </c>
      <c r="BT356" s="97" t="s">
        <v>235</v>
      </c>
      <c r="BU356" s="97">
        <v>6.0</v>
      </c>
      <c r="BV356" s="98"/>
      <c r="BW356" s="98"/>
      <c r="BX356" s="97" t="s">
        <v>253</v>
      </c>
      <c r="BY356" s="99">
        <v>40064.0</v>
      </c>
      <c r="BZ356" s="98"/>
      <c r="CA356" s="98"/>
      <c r="CB356" s="97" t="s">
        <v>237</v>
      </c>
      <c r="CC356" s="97" t="s">
        <v>235</v>
      </c>
      <c r="CD356" s="98"/>
    </row>
    <row r="357" hidden="1">
      <c r="A357" s="96">
        <v>22987.0</v>
      </c>
      <c r="B357" s="97" t="s">
        <v>1762</v>
      </c>
      <c r="C357" s="97" t="s">
        <v>125</v>
      </c>
      <c r="D357" s="97">
        <v>25.0</v>
      </c>
      <c r="E357" s="97" t="s">
        <v>125</v>
      </c>
      <c r="F357" s="97">
        <v>17.0</v>
      </c>
      <c r="G357" s="97" t="s">
        <v>1763</v>
      </c>
      <c r="H357" s="97">
        <v>527.0</v>
      </c>
      <c r="I357" s="97" t="s">
        <v>119</v>
      </c>
      <c r="J357" s="97">
        <v>2.0</v>
      </c>
      <c r="K357" s="97" t="s">
        <v>219</v>
      </c>
      <c r="L357" s="97" t="s">
        <v>220</v>
      </c>
      <c r="M357" s="97" t="s">
        <v>221</v>
      </c>
      <c r="N357" s="97">
        <v>1.0</v>
      </c>
      <c r="O357" s="97" t="s">
        <v>399</v>
      </c>
      <c r="P357" s="97" t="s">
        <v>400</v>
      </c>
      <c r="Q357" s="97" t="s">
        <v>235</v>
      </c>
      <c r="R357" s="97">
        <v>99.0</v>
      </c>
      <c r="S357" s="98"/>
      <c r="T357" s="98"/>
      <c r="U357" s="96">
        <v>0.0</v>
      </c>
      <c r="V357" s="96">
        <v>0.0</v>
      </c>
      <c r="W357" s="96">
        <v>0.0</v>
      </c>
      <c r="X357" s="96">
        <v>0.0</v>
      </c>
      <c r="Y357" s="96">
        <v>0.0</v>
      </c>
      <c r="Z357" s="96">
        <v>0.0</v>
      </c>
      <c r="AA357" s="97" t="s">
        <v>1764</v>
      </c>
      <c r="AD357" s="97" t="s">
        <v>1174</v>
      </c>
      <c r="AE357" s="97" t="s">
        <v>263</v>
      </c>
      <c r="AF357" s="98"/>
      <c r="AG357" s="98"/>
      <c r="AH357" s="98"/>
      <c r="AI357" s="97" t="s">
        <v>119</v>
      </c>
      <c r="AJ357" s="98"/>
      <c r="AK357" s="98"/>
      <c r="AL357" s="98"/>
      <c r="AM357" s="98"/>
      <c r="AN357" s="97" t="s">
        <v>1756</v>
      </c>
      <c r="AO357" s="97">
        <v>81900.0</v>
      </c>
      <c r="AP357" s="97" t="s">
        <v>248</v>
      </c>
      <c r="AQ357" s="97">
        <v>1.0</v>
      </c>
      <c r="AR357" s="98"/>
      <c r="AS357" s="98"/>
      <c r="AT357" s="98"/>
      <c r="AU357" s="98"/>
      <c r="AV357" s="97" t="s">
        <v>229</v>
      </c>
      <c r="AW357" s="98"/>
      <c r="AX357" s="99">
        <v>39965.0</v>
      </c>
      <c r="AY357" s="97" t="s">
        <v>716</v>
      </c>
      <c r="AZ357" s="97">
        <v>2009.0</v>
      </c>
      <c r="BA357" s="97">
        <v>1257.0</v>
      </c>
      <c r="BB357" s="97" t="s">
        <v>406</v>
      </c>
      <c r="BC357" s="97" t="s">
        <v>407</v>
      </c>
      <c r="BD357" s="97" t="s">
        <v>1690</v>
      </c>
      <c r="BE357" s="97" t="s">
        <v>1691</v>
      </c>
      <c r="BF357" s="97" t="s">
        <v>410</v>
      </c>
      <c r="BG357" s="97">
        <v>0.0</v>
      </c>
      <c r="BH357" s="100">
        <v>-108746.0</v>
      </c>
      <c r="BI357" s="100">
        <v>254936.0</v>
      </c>
      <c r="BJ357" s="97" t="s">
        <v>230</v>
      </c>
      <c r="BK357" s="97" t="s">
        <v>231</v>
      </c>
      <c r="BL357" s="97" t="s">
        <v>232</v>
      </c>
      <c r="BM357" s="97">
        <v>1.0</v>
      </c>
      <c r="BN357" s="97" t="s">
        <v>233</v>
      </c>
      <c r="BO357" s="97">
        <v>5.0</v>
      </c>
      <c r="BP357" s="98"/>
      <c r="BQ357" s="98"/>
      <c r="BR357" s="97" t="s">
        <v>274</v>
      </c>
      <c r="BS357" s="97">
        <v>1.0</v>
      </c>
      <c r="BT357" s="97" t="s">
        <v>235</v>
      </c>
      <c r="BU357" s="97">
        <v>6.0</v>
      </c>
      <c r="BV357" s="98"/>
      <c r="BW357" s="98"/>
      <c r="BX357" s="97" t="s">
        <v>253</v>
      </c>
      <c r="BY357" s="99">
        <v>42102.0</v>
      </c>
      <c r="BZ357" s="98"/>
      <c r="CA357" s="98"/>
      <c r="CB357" s="97" t="s">
        <v>237</v>
      </c>
      <c r="CC357" s="97" t="s">
        <v>235</v>
      </c>
      <c r="CD357" s="98"/>
    </row>
    <row r="358" hidden="1">
      <c r="A358" s="96">
        <v>22988.0</v>
      </c>
      <c r="B358" s="97" t="s">
        <v>1765</v>
      </c>
      <c r="C358" s="97" t="s">
        <v>125</v>
      </c>
      <c r="D358" s="97">
        <v>25.0</v>
      </c>
      <c r="E358" s="97" t="s">
        <v>119</v>
      </c>
      <c r="F358" s="97">
        <v>11.0</v>
      </c>
      <c r="G358" s="97" t="s">
        <v>1766</v>
      </c>
      <c r="H358" s="97">
        <v>239.0</v>
      </c>
      <c r="I358" s="97" t="s">
        <v>119</v>
      </c>
      <c r="J358" s="97">
        <v>2.0</v>
      </c>
      <c r="K358" s="97" t="s">
        <v>219</v>
      </c>
      <c r="L358" s="97" t="s">
        <v>220</v>
      </c>
      <c r="M358" s="97" t="s">
        <v>221</v>
      </c>
      <c r="N358" s="97">
        <v>1.0</v>
      </c>
      <c r="O358" s="97" t="s">
        <v>399</v>
      </c>
      <c r="P358" s="97" t="s">
        <v>400</v>
      </c>
      <c r="Q358" s="97" t="s">
        <v>235</v>
      </c>
      <c r="R358" s="97">
        <v>99.0</v>
      </c>
      <c r="S358" s="98"/>
      <c r="T358" s="98"/>
      <c r="U358" s="96">
        <v>1.0</v>
      </c>
      <c r="V358" s="96">
        <v>0.0</v>
      </c>
      <c r="W358" s="96">
        <v>1.0</v>
      </c>
      <c r="X358" s="96">
        <v>0.0</v>
      </c>
      <c r="Y358" s="96">
        <v>0.0</v>
      </c>
      <c r="Z358" s="96">
        <v>0.0</v>
      </c>
      <c r="AA358" s="97" t="s">
        <v>1767</v>
      </c>
      <c r="AD358" s="97" t="s">
        <v>1174</v>
      </c>
      <c r="AG358" s="98"/>
      <c r="AH358" s="98"/>
      <c r="AI358" s="98"/>
      <c r="AJ358" s="98"/>
      <c r="AK358" s="98"/>
      <c r="AL358" s="98"/>
      <c r="AM358" s="98"/>
      <c r="AN358" s="97" t="s">
        <v>1756</v>
      </c>
      <c r="AO358" s="97">
        <v>81900.0</v>
      </c>
      <c r="AP358" s="97" t="s">
        <v>248</v>
      </c>
      <c r="AQ358" s="97">
        <v>1.0</v>
      </c>
      <c r="AR358" s="98"/>
      <c r="AS358" s="98"/>
      <c r="AT358" s="98"/>
      <c r="AU358" s="98"/>
      <c r="AV358" s="97" t="s">
        <v>229</v>
      </c>
      <c r="AW358" s="98"/>
      <c r="AX358" s="99">
        <v>39965.0</v>
      </c>
      <c r="AY358" s="97" t="s">
        <v>1768</v>
      </c>
      <c r="AZ358" s="97">
        <v>2009.0</v>
      </c>
      <c r="BA358" s="97">
        <v>2726.0</v>
      </c>
      <c r="BB358" s="97" t="s">
        <v>406</v>
      </c>
      <c r="BC358" s="97" t="s">
        <v>407</v>
      </c>
      <c r="BD358" s="97" t="s">
        <v>1690</v>
      </c>
      <c r="BE358" s="97" t="s">
        <v>1691</v>
      </c>
      <c r="BF358" s="97" t="s">
        <v>1692</v>
      </c>
      <c r="BG358" s="97">
        <v>1.0</v>
      </c>
      <c r="BH358" s="97" t="s">
        <v>1769</v>
      </c>
      <c r="BI358" s="100">
        <v>253419.0</v>
      </c>
      <c r="BJ358" s="97" t="s">
        <v>230</v>
      </c>
      <c r="BK358" s="97" t="s">
        <v>231</v>
      </c>
      <c r="BL358" s="97" t="s">
        <v>232</v>
      </c>
      <c r="BM358" s="97">
        <v>1.0</v>
      </c>
      <c r="BN358" s="97" t="s">
        <v>233</v>
      </c>
      <c r="BO358" s="97">
        <v>5.0</v>
      </c>
      <c r="BP358" s="98"/>
      <c r="BQ358" s="98"/>
      <c r="BR358" s="97" t="s">
        <v>274</v>
      </c>
      <c r="BS358" s="97">
        <v>1.0</v>
      </c>
      <c r="BT358" s="97" t="s">
        <v>235</v>
      </c>
      <c r="BU358" s="97">
        <v>6.0</v>
      </c>
      <c r="BV358" s="98"/>
      <c r="BW358" s="98"/>
      <c r="BX358" s="97" t="s">
        <v>253</v>
      </c>
      <c r="BY358" s="99">
        <v>40064.0</v>
      </c>
      <c r="BZ358" s="98"/>
      <c r="CA358" s="98"/>
      <c r="CB358" s="97" t="s">
        <v>237</v>
      </c>
      <c r="CC358" s="97" t="s">
        <v>235</v>
      </c>
      <c r="CD358" s="98"/>
    </row>
    <row r="359" hidden="1">
      <c r="A359" s="96">
        <v>22989.0</v>
      </c>
      <c r="B359" s="97" t="s">
        <v>1770</v>
      </c>
      <c r="C359" s="97" t="s">
        <v>125</v>
      </c>
      <c r="D359" s="97">
        <v>25.0</v>
      </c>
      <c r="E359" s="97" t="s">
        <v>121</v>
      </c>
      <c r="F359" s="97">
        <v>13.0</v>
      </c>
      <c r="G359" s="97" t="s">
        <v>1373</v>
      </c>
      <c r="H359" s="97">
        <v>132.0</v>
      </c>
      <c r="I359" s="97" t="s">
        <v>356</v>
      </c>
      <c r="J359" s="97">
        <v>3.0</v>
      </c>
      <c r="K359" s="97" t="s">
        <v>219</v>
      </c>
      <c r="L359" s="97" t="s">
        <v>220</v>
      </c>
      <c r="M359" s="97" t="s">
        <v>221</v>
      </c>
      <c r="N359" s="97">
        <v>1.0</v>
      </c>
      <c r="O359" s="97" t="s">
        <v>399</v>
      </c>
      <c r="P359" s="97" t="s">
        <v>400</v>
      </c>
      <c r="Q359" s="97" t="s">
        <v>235</v>
      </c>
      <c r="R359" s="97">
        <v>99.0</v>
      </c>
      <c r="S359" s="98"/>
      <c r="T359" s="98"/>
      <c r="U359" s="96">
        <v>0.0</v>
      </c>
      <c r="V359" s="96">
        <v>0.0</v>
      </c>
      <c r="W359" s="96">
        <v>0.0</v>
      </c>
      <c r="X359" s="96">
        <v>0.0</v>
      </c>
      <c r="Y359" s="96">
        <v>0.0</v>
      </c>
      <c r="Z359" s="96">
        <v>0.0</v>
      </c>
      <c r="AA359" s="97" t="s">
        <v>1771</v>
      </c>
      <c r="AD359" s="97" t="s">
        <v>1031</v>
      </c>
      <c r="AF359" s="98"/>
      <c r="AG359" s="98"/>
      <c r="AH359" s="98"/>
      <c r="AI359" s="98"/>
      <c r="AJ359" s="98"/>
      <c r="AK359" s="98"/>
      <c r="AL359" s="98"/>
      <c r="AM359" s="98"/>
      <c r="AN359" s="97" t="s">
        <v>1031</v>
      </c>
      <c r="AO359" s="97">
        <v>81400.0</v>
      </c>
      <c r="AP359" s="97" t="s">
        <v>248</v>
      </c>
      <c r="AQ359" s="97">
        <v>1.0</v>
      </c>
      <c r="AR359" s="98"/>
      <c r="AS359" s="98"/>
      <c r="AT359" s="98"/>
      <c r="AU359" s="98"/>
      <c r="AV359" s="97" t="s">
        <v>229</v>
      </c>
      <c r="AW359" s="98"/>
      <c r="AX359" s="99">
        <v>39965.0</v>
      </c>
      <c r="AY359" s="97" t="s">
        <v>716</v>
      </c>
      <c r="AZ359" s="97">
        <v>2009.0</v>
      </c>
      <c r="BA359" s="97">
        <v>1257.0</v>
      </c>
      <c r="BB359" s="97" t="s">
        <v>406</v>
      </c>
      <c r="BC359" s="97" t="s">
        <v>407</v>
      </c>
      <c r="BD359" s="97" t="s">
        <v>1690</v>
      </c>
      <c r="BE359" s="97" t="s">
        <v>1691</v>
      </c>
      <c r="BF359" s="97" t="s">
        <v>410</v>
      </c>
      <c r="BG359" s="97">
        <v>0.0</v>
      </c>
      <c r="BH359" s="100">
        <v>-107958.0</v>
      </c>
      <c r="BI359" s="100">
        <v>256551.0</v>
      </c>
      <c r="BJ359" s="97" t="s">
        <v>230</v>
      </c>
      <c r="BK359" s="97" t="s">
        <v>231</v>
      </c>
      <c r="BL359" s="97" t="s">
        <v>232</v>
      </c>
      <c r="BM359" s="97">
        <v>1.0</v>
      </c>
      <c r="BN359" s="97" t="s">
        <v>233</v>
      </c>
      <c r="BO359" s="97">
        <v>5.0</v>
      </c>
      <c r="BP359" s="98"/>
      <c r="BQ359" s="98"/>
      <c r="BR359" s="97" t="s">
        <v>274</v>
      </c>
      <c r="BS359" s="97">
        <v>1.0</v>
      </c>
      <c r="BT359" s="97" t="s">
        <v>235</v>
      </c>
      <c r="BU359" s="97">
        <v>6.0</v>
      </c>
      <c r="BV359" s="98"/>
      <c r="BW359" s="98"/>
      <c r="BX359" s="97" t="s">
        <v>253</v>
      </c>
      <c r="BY359" s="99">
        <v>41132.0</v>
      </c>
      <c r="BZ359" s="98"/>
      <c r="CA359" s="98"/>
      <c r="CB359" s="97" t="s">
        <v>237</v>
      </c>
      <c r="CC359" s="97" t="s">
        <v>235</v>
      </c>
      <c r="CD359" s="98"/>
    </row>
    <row r="360" hidden="1">
      <c r="A360" s="96">
        <v>22990.0</v>
      </c>
      <c r="B360" s="97" t="s">
        <v>1772</v>
      </c>
      <c r="C360" s="97" t="s">
        <v>125</v>
      </c>
      <c r="D360" s="97">
        <v>25.0</v>
      </c>
      <c r="E360" s="97" t="s">
        <v>109</v>
      </c>
      <c r="F360" s="97">
        <v>3.0</v>
      </c>
      <c r="G360" s="97" t="s">
        <v>1773</v>
      </c>
      <c r="H360" s="97">
        <v>298.0</v>
      </c>
      <c r="I360" s="97" t="s">
        <v>389</v>
      </c>
      <c r="J360" s="97">
        <v>4.0</v>
      </c>
      <c r="K360" s="97" t="s">
        <v>219</v>
      </c>
      <c r="L360" s="97" t="s">
        <v>220</v>
      </c>
      <c r="M360" s="97" t="s">
        <v>221</v>
      </c>
      <c r="N360" s="97">
        <v>1.0</v>
      </c>
      <c r="O360" s="97" t="s">
        <v>399</v>
      </c>
      <c r="P360" s="97" t="s">
        <v>400</v>
      </c>
      <c r="Q360" s="97" t="s">
        <v>235</v>
      </c>
      <c r="R360" s="97">
        <v>99.0</v>
      </c>
      <c r="S360" s="98"/>
      <c r="T360" s="98"/>
      <c r="U360" s="96">
        <v>0.0</v>
      </c>
      <c r="V360" s="96">
        <v>0.0</v>
      </c>
      <c r="W360" s="96">
        <v>0.0</v>
      </c>
      <c r="X360" s="96">
        <v>0.0</v>
      </c>
      <c r="Y360" s="96">
        <v>0.0</v>
      </c>
      <c r="Z360" s="96">
        <v>0.0</v>
      </c>
      <c r="AA360" s="97" t="s">
        <v>1774</v>
      </c>
      <c r="AD360" s="97" t="s">
        <v>402</v>
      </c>
      <c r="AE360" s="97" t="s">
        <v>263</v>
      </c>
      <c r="AF360" s="98"/>
      <c r="AG360" s="98"/>
      <c r="AH360" s="98"/>
      <c r="AI360" s="97" t="s">
        <v>403</v>
      </c>
      <c r="AJ360" s="98"/>
      <c r="AK360" s="98"/>
      <c r="AL360" s="98"/>
      <c r="AM360" s="98"/>
      <c r="AN360" s="97" t="s">
        <v>1775</v>
      </c>
      <c r="AO360" s="97">
        <v>81200.0</v>
      </c>
      <c r="AP360" s="97" t="s">
        <v>248</v>
      </c>
      <c r="AQ360" s="97">
        <v>1.0</v>
      </c>
      <c r="AR360" s="98"/>
      <c r="AS360" s="98"/>
      <c r="AT360" s="98"/>
      <c r="AU360" s="98"/>
      <c r="AV360" s="97" t="s">
        <v>229</v>
      </c>
      <c r="AW360" s="98"/>
      <c r="AX360" s="99">
        <v>39965.0</v>
      </c>
      <c r="AY360" s="97" t="s">
        <v>716</v>
      </c>
      <c r="AZ360" s="97">
        <v>2009.0</v>
      </c>
      <c r="BA360" s="97">
        <v>1257.0</v>
      </c>
      <c r="BB360" s="97" t="s">
        <v>406</v>
      </c>
      <c r="BC360" s="97" t="s">
        <v>407</v>
      </c>
      <c r="BD360" s="97" t="s">
        <v>1690</v>
      </c>
      <c r="BE360" s="97" t="s">
        <v>1691</v>
      </c>
      <c r="BF360" s="97" t="s">
        <v>410</v>
      </c>
      <c r="BG360" s="97">
        <v>0.0</v>
      </c>
      <c r="BH360" s="100">
        <v>-107703.0</v>
      </c>
      <c r="BI360" s="100">
        <v>245444.0</v>
      </c>
      <c r="BJ360" s="97" t="s">
        <v>230</v>
      </c>
      <c r="BK360" s="97" t="s">
        <v>231</v>
      </c>
      <c r="BL360" s="97" t="s">
        <v>232</v>
      </c>
      <c r="BM360" s="97">
        <v>1.0</v>
      </c>
      <c r="BN360" s="97" t="s">
        <v>233</v>
      </c>
      <c r="BO360" s="97">
        <v>5.0</v>
      </c>
      <c r="BP360" s="98"/>
      <c r="BQ360" s="98"/>
      <c r="BR360" s="97" t="s">
        <v>274</v>
      </c>
      <c r="BS360" s="97">
        <v>1.0</v>
      </c>
      <c r="BT360" s="97" t="s">
        <v>235</v>
      </c>
      <c r="BU360" s="97">
        <v>6.0</v>
      </c>
      <c r="BV360" s="98"/>
      <c r="BW360" s="98"/>
      <c r="BX360" s="97" t="s">
        <v>253</v>
      </c>
      <c r="BY360" s="99">
        <v>42102.0</v>
      </c>
      <c r="BZ360" s="98"/>
      <c r="CA360" s="98"/>
      <c r="CB360" s="97" t="s">
        <v>237</v>
      </c>
      <c r="CC360" s="97" t="s">
        <v>235</v>
      </c>
      <c r="CD360" s="98"/>
    </row>
    <row r="361" hidden="1">
      <c r="A361" s="96">
        <v>22991.0</v>
      </c>
      <c r="B361" s="97" t="s">
        <v>1776</v>
      </c>
      <c r="C361" s="97" t="s">
        <v>125</v>
      </c>
      <c r="D361" s="97">
        <v>25.0</v>
      </c>
      <c r="E361" s="97" t="s">
        <v>114</v>
      </c>
      <c r="F361" s="97">
        <v>6.0</v>
      </c>
      <c r="G361" s="97" t="s">
        <v>1777</v>
      </c>
      <c r="H361" s="97">
        <v>1362.0</v>
      </c>
      <c r="I361" s="97" t="s">
        <v>389</v>
      </c>
      <c r="J361" s="97">
        <v>4.0</v>
      </c>
      <c r="K361" s="97" t="s">
        <v>219</v>
      </c>
      <c r="L361" s="97" t="s">
        <v>220</v>
      </c>
      <c r="M361" s="97" t="s">
        <v>221</v>
      </c>
      <c r="N361" s="97">
        <v>1.0</v>
      </c>
      <c r="O361" s="97" t="s">
        <v>399</v>
      </c>
      <c r="P361" s="97" t="s">
        <v>400</v>
      </c>
      <c r="Q361" s="97" t="s">
        <v>235</v>
      </c>
      <c r="R361" s="97">
        <v>99.0</v>
      </c>
      <c r="S361" s="98"/>
      <c r="T361" s="98"/>
      <c r="U361" s="96">
        <v>0.0</v>
      </c>
      <c r="V361" s="96">
        <v>0.0</v>
      </c>
      <c r="W361" s="96">
        <v>0.0</v>
      </c>
      <c r="X361" s="96">
        <v>0.0</v>
      </c>
      <c r="Y361" s="96">
        <v>0.0</v>
      </c>
      <c r="Z361" s="96">
        <v>0.0</v>
      </c>
      <c r="AA361" s="97" t="s">
        <v>1778</v>
      </c>
      <c r="AD361" s="97" t="s">
        <v>402</v>
      </c>
      <c r="AG361" s="98"/>
      <c r="AH361" s="98"/>
      <c r="AI361" s="97" t="s">
        <v>403</v>
      </c>
      <c r="AJ361" s="98"/>
      <c r="AK361" s="98"/>
      <c r="AL361" s="98"/>
      <c r="AM361" s="98"/>
      <c r="AN361" s="97" t="s">
        <v>1779</v>
      </c>
      <c r="AO361" s="97">
        <v>81200.0</v>
      </c>
      <c r="AP361" s="97" t="s">
        <v>248</v>
      </c>
      <c r="AQ361" s="97">
        <v>1.0</v>
      </c>
      <c r="AR361" s="98"/>
      <c r="AS361" s="98"/>
      <c r="AT361" s="98"/>
      <c r="AU361" s="98"/>
      <c r="AV361" s="97" t="s">
        <v>229</v>
      </c>
      <c r="AW361" s="98"/>
      <c r="AX361" s="99">
        <v>39965.0</v>
      </c>
      <c r="AY361" s="97" t="s">
        <v>716</v>
      </c>
      <c r="AZ361" s="97">
        <v>2009.0</v>
      </c>
      <c r="BA361" s="97">
        <v>1257.0</v>
      </c>
      <c r="BB361" s="97" t="s">
        <v>406</v>
      </c>
      <c r="BC361" s="97" t="s">
        <v>407</v>
      </c>
      <c r="BD361" s="97" t="s">
        <v>1690</v>
      </c>
      <c r="BE361" s="97" t="s">
        <v>1691</v>
      </c>
      <c r="BF361" s="97" t="s">
        <v>410</v>
      </c>
      <c r="BG361" s="97">
        <v>0.0</v>
      </c>
      <c r="BH361" s="100">
        <v>-107417.0</v>
      </c>
      <c r="BI361" s="100">
        <v>246458.0</v>
      </c>
      <c r="BJ361" s="97" t="s">
        <v>230</v>
      </c>
      <c r="BK361" s="97" t="s">
        <v>231</v>
      </c>
      <c r="BL361" s="97" t="s">
        <v>232</v>
      </c>
      <c r="BM361" s="97">
        <v>1.0</v>
      </c>
      <c r="BN361" s="97" t="s">
        <v>233</v>
      </c>
      <c r="BO361" s="97">
        <v>5.0</v>
      </c>
      <c r="BP361" s="98"/>
      <c r="BQ361" s="98"/>
      <c r="BR361" s="97" t="s">
        <v>274</v>
      </c>
      <c r="BS361" s="97">
        <v>1.0</v>
      </c>
      <c r="BT361" s="97" t="s">
        <v>235</v>
      </c>
      <c r="BU361" s="97">
        <v>6.0</v>
      </c>
      <c r="BV361" s="98"/>
      <c r="BW361" s="98"/>
      <c r="BX361" s="97" t="s">
        <v>253</v>
      </c>
      <c r="BY361" s="99">
        <v>41204.0</v>
      </c>
      <c r="BZ361" s="98"/>
      <c r="CA361" s="98"/>
      <c r="CB361" s="97" t="s">
        <v>237</v>
      </c>
      <c r="CC361" s="97" t="s">
        <v>235</v>
      </c>
      <c r="CD361" s="98"/>
    </row>
    <row r="362" hidden="1">
      <c r="A362" s="96">
        <v>22992.0</v>
      </c>
      <c r="B362" s="97" t="s">
        <v>1780</v>
      </c>
      <c r="C362" s="97" t="s">
        <v>125</v>
      </c>
      <c r="D362" s="97">
        <v>25.0</v>
      </c>
      <c r="E362" s="97" t="s">
        <v>114</v>
      </c>
      <c r="F362" s="97">
        <v>6.0</v>
      </c>
      <c r="G362" s="97" t="s">
        <v>1781</v>
      </c>
      <c r="H362" s="97">
        <v>1474.0</v>
      </c>
      <c r="I362" s="97" t="s">
        <v>389</v>
      </c>
      <c r="J362" s="97">
        <v>4.0</v>
      </c>
      <c r="K362" s="97" t="s">
        <v>219</v>
      </c>
      <c r="L362" s="97" t="s">
        <v>220</v>
      </c>
      <c r="M362" s="97" t="s">
        <v>221</v>
      </c>
      <c r="N362" s="97">
        <v>1.0</v>
      </c>
      <c r="O362" s="97" t="s">
        <v>399</v>
      </c>
      <c r="P362" s="97" t="s">
        <v>400</v>
      </c>
      <c r="Q362" s="97" t="s">
        <v>235</v>
      </c>
      <c r="R362" s="97">
        <v>99.0</v>
      </c>
      <c r="S362" s="98"/>
      <c r="T362" s="98"/>
      <c r="U362" s="96">
        <v>0.0</v>
      </c>
      <c r="V362" s="96">
        <v>0.0</v>
      </c>
      <c r="W362" s="96">
        <v>0.0</v>
      </c>
      <c r="X362" s="96">
        <v>0.0</v>
      </c>
      <c r="Y362" s="96">
        <v>0.0</v>
      </c>
      <c r="Z362" s="96">
        <v>0.0</v>
      </c>
      <c r="AA362" s="97" t="s">
        <v>1782</v>
      </c>
      <c r="AD362" s="97" t="s">
        <v>402</v>
      </c>
      <c r="AG362" s="98"/>
      <c r="AH362" s="98"/>
      <c r="AI362" s="97" t="s">
        <v>403</v>
      </c>
      <c r="AJ362" s="98"/>
      <c r="AK362" s="98"/>
      <c r="AL362" s="98"/>
      <c r="AM362" s="98"/>
      <c r="AN362" s="97" t="s">
        <v>1779</v>
      </c>
      <c r="AO362" s="97">
        <v>81200.0</v>
      </c>
      <c r="AP362" s="97" t="s">
        <v>248</v>
      </c>
      <c r="AQ362" s="97">
        <v>1.0</v>
      </c>
      <c r="AR362" s="98"/>
      <c r="AS362" s="98"/>
      <c r="AT362" s="98"/>
      <c r="AU362" s="98"/>
      <c r="AV362" s="97" t="s">
        <v>229</v>
      </c>
      <c r="AW362" s="98"/>
      <c r="AX362" s="99">
        <v>39965.0</v>
      </c>
      <c r="AY362" s="97" t="s">
        <v>716</v>
      </c>
      <c r="AZ362" s="97">
        <v>2009.0</v>
      </c>
      <c r="BA362" s="97">
        <v>1257.0</v>
      </c>
      <c r="BB362" s="97" t="s">
        <v>406</v>
      </c>
      <c r="BC362" s="97" t="s">
        <v>407</v>
      </c>
      <c r="BD362" s="97" t="s">
        <v>1690</v>
      </c>
      <c r="BE362" s="97" t="s">
        <v>1691</v>
      </c>
      <c r="BF362" s="97" t="s">
        <v>410</v>
      </c>
      <c r="BG362" s="97">
        <v>0.0</v>
      </c>
      <c r="BH362" s="100">
        <v>-107452.0</v>
      </c>
      <c r="BI362" s="100">
        <v>249092.0</v>
      </c>
      <c r="BJ362" s="97" t="s">
        <v>230</v>
      </c>
      <c r="BK362" s="97" t="s">
        <v>231</v>
      </c>
      <c r="BL362" s="97" t="s">
        <v>232</v>
      </c>
      <c r="BM362" s="97">
        <v>1.0</v>
      </c>
      <c r="BN362" s="97" t="s">
        <v>233</v>
      </c>
      <c r="BO362" s="97">
        <v>5.0</v>
      </c>
      <c r="BP362" s="98"/>
      <c r="BQ362" s="98"/>
      <c r="BR362" s="97" t="s">
        <v>274</v>
      </c>
      <c r="BS362" s="97">
        <v>1.0</v>
      </c>
      <c r="BT362" s="97" t="s">
        <v>235</v>
      </c>
      <c r="BU362" s="97">
        <v>6.0</v>
      </c>
      <c r="BV362" s="98"/>
      <c r="BW362" s="98"/>
      <c r="BX362" s="97" t="s">
        <v>253</v>
      </c>
      <c r="BY362" s="99">
        <v>41204.0</v>
      </c>
      <c r="BZ362" s="98"/>
      <c r="CA362" s="98"/>
      <c r="CB362" s="97" t="s">
        <v>237</v>
      </c>
      <c r="CC362" s="97" t="s">
        <v>235</v>
      </c>
      <c r="CD362" s="98"/>
    </row>
    <row r="363" hidden="1">
      <c r="A363" s="96">
        <v>22993.0</v>
      </c>
      <c r="B363" s="97" t="s">
        <v>1783</v>
      </c>
      <c r="C363" s="97" t="s">
        <v>125</v>
      </c>
      <c r="D363" s="97">
        <v>25.0</v>
      </c>
      <c r="E363" s="97" t="s">
        <v>111</v>
      </c>
      <c r="F363" s="97">
        <v>4.0</v>
      </c>
      <c r="G363" s="97" t="s">
        <v>1784</v>
      </c>
      <c r="H363" s="97">
        <v>142.0</v>
      </c>
      <c r="I363" s="97" t="s">
        <v>120</v>
      </c>
      <c r="J363" s="97">
        <v>6.0</v>
      </c>
      <c r="K363" s="97" t="s">
        <v>219</v>
      </c>
      <c r="L363" s="97" t="s">
        <v>220</v>
      </c>
      <c r="M363" s="97" t="s">
        <v>221</v>
      </c>
      <c r="N363" s="97">
        <v>1.0</v>
      </c>
      <c r="O363" s="97" t="s">
        <v>399</v>
      </c>
      <c r="P363" s="97" t="s">
        <v>400</v>
      </c>
      <c r="Q363" s="97" t="s">
        <v>235</v>
      </c>
      <c r="R363" s="97">
        <v>99.0</v>
      </c>
      <c r="S363" s="98"/>
      <c r="T363" s="98"/>
      <c r="U363" s="96">
        <v>0.0</v>
      </c>
      <c r="V363" s="96">
        <v>0.0</v>
      </c>
      <c r="W363" s="96">
        <v>0.0</v>
      </c>
      <c r="X363" s="96">
        <v>0.0</v>
      </c>
      <c r="Y363" s="96">
        <v>0.0</v>
      </c>
      <c r="Z363" s="96">
        <v>0.0</v>
      </c>
      <c r="AA363" s="97" t="s">
        <v>1785</v>
      </c>
      <c r="AD363" s="97" t="s">
        <v>402</v>
      </c>
      <c r="AE363" s="97" t="s">
        <v>263</v>
      </c>
      <c r="AF363" s="98"/>
      <c r="AG363" s="98"/>
      <c r="AH363" s="98"/>
      <c r="AI363" s="97" t="s">
        <v>403</v>
      </c>
      <c r="AJ363" s="98"/>
      <c r="AK363" s="98"/>
      <c r="AL363" s="98"/>
      <c r="AM363" s="98"/>
      <c r="AN363" s="97" t="s">
        <v>1779</v>
      </c>
      <c r="AO363" s="97">
        <v>81200.0</v>
      </c>
      <c r="AP363" s="97" t="s">
        <v>248</v>
      </c>
      <c r="AQ363" s="97">
        <v>1.0</v>
      </c>
      <c r="AR363" s="98"/>
      <c r="AS363" s="98"/>
      <c r="AT363" s="98"/>
      <c r="AU363" s="98"/>
      <c r="AV363" s="97" t="s">
        <v>229</v>
      </c>
      <c r="AW363" s="98"/>
      <c r="AX363" s="99">
        <v>39965.0</v>
      </c>
      <c r="AY363" s="97" t="s">
        <v>716</v>
      </c>
      <c r="AZ363" s="97">
        <v>2009.0</v>
      </c>
      <c r="BA363" s="97">
        <v>1257.0</v>
      </c>
      <c r="BB363" s="97" t="s">
        <v>406</v>
      </c>
      <c r="BC363" s="97" t="s">
        <v>407</v>
      </c>
      <c r="BD363" s="97" t="s">
        <v>1690</v>
      </c>
      <c r="BE363" s="97" t="s">
        <v>1691</v>
      </c>
      <c r="BF363" s="97" t="s">
        <v>410</v>
      </c>
      <c r="BG363" s="97">
        <v>0.0</v>
      </c>
      <c r="BH363" s="100">
        <v>-106941.0</v>
      </c>
      <c r="BI363" s="100">
        <v>240156.0</v>
      </c>
      <c r="BJ363" s="97" t="s">
        <v>230</v>
      </c>
      <c r="BK363" s="97" t="s">
        <v>231</v>
      </c>
      <c r="BL363" s="97" t="s">
        <v>232</v>
      </c>
      <c r="BM363" s="97">
        <v>1.0</v>
      </c>
      <c r="BN363" s="97" t="s">
        <v>233</v>
      </c>
      <c r="BO363" s="97">
        <v>5.0</v>
      </c>
      <c r="BP363" s="98"/>
      <c r="BQ363" s="98"/>
      <c r="BR363" s="97" t="s">
        <v>274</v>
      </c>
      <c r="BS363" s="97">
        <v>1.0</v>
      </c>
      <c r="BT363" s="97" t="s">
        <v>235</v>
      </c>
      <c r="BU363" s="97">
        <v>6.0</v>
      </c>
      <c r="BV363" s="98"/>
      <c r="BW363" s="98"/>
      <c r="BX363" s="97" t="s">
        <v>253</v>
      </c>
      <c r="BY363" s="99">
        <v>42102.0</v>
      </c>
      <c r="BZ363" s="98"/>
      <c r="CA363" s="98"/>
      <c r="CB363" s="97" t="s">
        <v>237</v>
      </c>
      <c r="CC363" s="97" t="s">
        <v>235</v>
      </c>
      <c r="CD363" s="98"/>
    </row>
    <row r="364" hidden="1">
      <c r="A364" s="96">
        <v>22994.0</v>
      </c>
      <c r="B364" s="97" t="s">
        <v>1786</v>
      </c>
      <c r="C364" s="97" t="s">
        <v>125</v>
      </c>
      <c r="D364" s="97">
        <v>25.0</v>
      </c>
      <c r="E364" s="97" t="s">
        <v>111</v>
      </c>
      <c r="F364" s="97">
        <v>4.0</v>
      </c>
      <c r="G364" s="97" t="s">
        <v>1787</v>
      </c>
      <c r="H364" s="97">
        <v>53.0</v>
      </c>
      <c r="I364" s="97" t="s">
        <v>120</v>
      </c>
      <c r="J364" s="97">
        <v>6.0</v>
      </c>
      <c r="K364" s="97" t="s">
        <v>219</v>
      </c>
      <c r="L364" s="97" t="s">
        <v>220</v>
      </c>
      <c r="M364" s="97" t="s">
        <v>221</v>
      </c>
      <c r="N364" s="97">
        <v>1.0</v>
      </c>
      <c r="O364" s="97" t="s">
        <v>399</v>
      </c>
      <c r="P364" s="97" t="s">
        <v>400</v>
      </c>
      <c r="Q364" s="97" t="s">
        <v>235</v>
      </c>
      <c r="R364" s="97">
        <v>99.0</v>
      </c>
      <c r="S364" s="98"/>
      <c r="T364" s="98"/>
      <c r="U364" s="96">
        <v>2.0</v>
      </c>
      <c r="V364" s="96">
        <v>0.0</v>
      </c>
      <c r="W364" s="96">
        <v>2.0</v>
      </c>
      <c r="X364" s="96">
        <v>0.0</v>
      </c>
      <c r="Y364" s="96">
        <v>0.0</v>
      </c>
      <c r="Z364" s="96">
        <v>0.0</v>
      </c>
      <c r="AA364" s="97" t="s">
        <v>1788</v>
      </c>
      <c r="AD364" s="97" t="s">
        <v>478</v>
      </c>
      <c r="AE364" s="97" t="s">
        <v>343</v>
      </c>
      <c r="AF364" s="98"/>
      <c r="AG364" s="98"/>
      <c r="AH364" s="98"/>
      <c r="AI364" s="98"/>
      <c r="AJ364" s="98"/>
      <c r="AK364" s="98"/>
      <c r="AL364" s="98"/>
      <c r="AM364" s="98"/>
      <c r="AN364" s="97" t="s">
        <v>1789</v>
      </c>
      <c r="AO364" s="97">
        <v>82600.0</v>
      </c>
      <c r="AP364" s="97" t="s">
        <v>248</v>
      </c>
      <c r="AQ364" s="97">
        <v>1.0</v>
      </c>
      <c r="AR364" s="98"/>
      <c r="AS364" s="98"/>
      <c r="AT364" s="98"/>
      <c r="AU364" s="98"/>
      <c r="AV364" s="97" t="s">
        <v>229</v>
      </c>
      <c r="AW364" s="98"/>
      <c r="AX364" s="99">
        <v>40179.0</v>
      </c>
      <c r="AY364" s="97" t="s">
        <v>1742</v>
      </c>
      <c r="AZ364" s="97">
        <v>2009.0</v>
      </c>
      <c r="BA364" s="97">
        <v>4000.0</v>
      </c>
      <c r="BB364" s="97" t="s">
        <v>406</v>
      </c>
      <c r="BC364" s="97" t="s">
        <v>407</v>
      </c>
      <c r="BD364" s="97" t="s">
        <v>1690</v>
      </c>
      <c r="BE364" s="97" t="s">
        <v>1691</v>
      </c>
      <c r="BF364" s="97" t="s">
        <v>1699</v>
      </c>
      <c r="BG364" s="97">
        <v>2.0</v>
      </c>
      <c r="BH364" s="100">
        <v>-105811.0</v>
      </c>
      <c r="BI364" s="100">
        <v>234372.0</v>
      </c>
      <c r="BJ364" s="97" t="s">
        <v>230</v>
      </c>
      <c r="BK364" s="97" t="s">
        <v>231</v>
      </c>
      <c r="BL364" s="97" t="s">
        <v>232</v>
      </c>
      <c r="BM364" s="97">
        <v>1.0</v>
      </c>
      <c r="BN364" s="97" t="s">
        <v>233</v>
      </c>
      <c r="BO364" s="97">
        <v>5.0</v>
      </c>
      <c r="BP364" s="98"/>
      <c r="BQ364" s="98"/>
      <c r="BR364" s="97" t="s">
        <v>274</v>
      </c>
      <c r="BS364" s="97">
        <v>1.0</v>
      </c>
      <c r="BT364" s="97" t="s">
        <v>235</v>
      </c>
      <c r="BU364" s="97">
        <v>6.0</v>
      </c>
      <c r="BV364" s="98"/>
      <c r="BW364" s="98"/>
      <c r="BX364" s="97" t="s">
        <v>253</v>
      </c>
      <c r="BY364" s="99">
        <v>40742.0</v>
      </c>
      <c r="BZ364" s="98"/>
      <c r="CA364" s="98"/>
      <c r="CB364" s="97" t="s">
        <v>237</v>
      </c>
      <c r="CC364" s="97" t="s">
        <v>235</v>
      </c>
      <c r="CD364" s="98"/>
    </row>
    <row r="365" hidden="1">
      <c r="A365" s="96">
        <v>22995.0</v>
      </c>
      <c r="B365" s="97" t="s">
        <v>1790</v>
      </c>
      <c r="C365" s="97" t="s">
        <v>125</v>
      </c>
      <c r="D365" s="97">
        <v>25.0</v>
      </c>
      <c r="E365" s="97" t="s">
        <v>123</v>
      </c>
      <c r="F365" s="97">
        <v>15.0</v>
      </c>
      <c r="G365" s="97" t="s">
        <v>356</v>
      </c>
      <c r="H365" s="97">
        <v>1.0</v>
      </c>
      <c r="I365" s="97" t="s">
        <v>356</v>
      </c>
      <c r="J365" s="97">
        <v>3.0</v>
      </c>
      <c r="K365" s="97" t="s">
        <v>219</v>
      </c>
      <c r="L365" s="97" t="s">
        <v>220</v>
      </c>
      <c r="M365" s="97" t="s">
        <v>239</v>
      </c>
      <c r="N365" s="97">
        <v>2.0</v>
      </c>
      <c r="O365" s="97" t="s">
        <v>240</v>
      </c>
      <c r="P365" s="97" t="s">
        <v>241</v>
      </c>
      <c r="Q365" s="97" t="s">
        <v>235</v>
      </c>
      <c r="R365" s="97">
        <v>99.0</v>
      </c>
      <c r="S365" s="98"/>
      <c r="T365" s="98"/>
      <c r="U365" s="96">
        <v>11.0</v>
      </c>
      <c r="V365" s="96">
        <v>0.0</v>
      </c>
      <c r="W365" s="96">
        <v>11.0</v>
      </c>
      <c r="X365" s="96">
        <v>30.0</v>
      </c>
      <c r="Y365" s="96">
        <v>0.0</v>
      </c>
      <c r="Z365" s="96">
        <v>30.0</v>
      </c>
      <c r="AA365" s="97" t="s">
        <v>1791</v>
      </c>
      <c r="AB365" s="97">
        <v>5.0</v>
      </c>
      <c r="AC365" s="97" t="s">
        <v>243</v>
      </c>
      <c r="AD365" s="97" t="s">
        <v>1792</v>
      </c>
      <c r="AH365" s="98"/>
      <c r="AI365" s="97" t="s">
        <v>1793</v>
      </c>
      <c r="AJ365" s="98"/>
      <c r="AK365" s="98"/>
      <c r="AL365" s="98"/>
      <c r="AM365" s="98"/>
      <c r="AN365" s="97" t="s">
        <v>1794</v>
      </c>
      <c r="AO365" s="97">
        <v>82910.0</v>
      </c>
      <c r="AP365" s="97" t="s">
        <v>248</v>
      </c>
      <c r="AQ365" s="97">
        <v>1.0</v>
      </c>
      <c r="AR365" s="98"/>
      <c r="AS365" s="98"/>
      <c r="AT365" s="98"/>
      <c r="AU365" s="98"/>
      <c r="AV365" s="97" t="s">
        <v>229</v>
      </c>
      <c r="AW365" s="98"/>
      <c r="AX365" s="99">
        <v>39845.0</v>
      </c>
      <c r="AY365" s="98"/>
      <c r="AZ365" s="98"/>
      <c r="BA365" s="98"/>
      <c r="BB365" s="98"/>
      <c r="BC365" s="98"/>
      <c r="BD365" s="98"/>
      <c r="BE365" s="98"/>
      <c r="BF365" s="98"/>
      <c r="BG365" s="98"/>
      <c r="BH365" s="100">
        <v>-1.08064143005867E16</v>
      </c>
      <c r="BI365" s="100">
        <v>2.54557960342944E16</v>
      </c>
      <c r="BJ365" s="97" t="s">
        <v>230</v>
      </c>
      <c r="BK365" s="97" t="s">
        <v>231</v>
      </c>
      <c r="BL365" s="97" t="s">
        <v>249</v>
      </c>
      <c r="BM365" s="97">
        <v>2.0</v>
      </c>
      <c r="BN365" s="97" t="s">
        <v>233</v>
      </c>
      <c r="BO365" s="97">
        <v>5.0</v>
      </c>
      <c r="BP365" s="98"/>
      <c r="BQ365" s="98"/>
      <c r="BR365" s="97" t="s">
        <v>234</v>
      </c>
      <c r="BS365" s="97">
        <v>2.0</v>
      </c>
      <c r="BT365" s="97" t="s">
        <v>235</v>
      </c>
      <c r="BU365" s="97">
        <v>6.0</v>
      </c>
      <c r="BV365" s="98"/>
      <c r="BW365" s="98"/>
      <c r="BX365" s="97" t="s">
        <v>253</v>
      </c>
      <c r="BY365" s="99">
        <v>40700.0</v>
      </c>
      <c r="BZ365" s="98"/>
      <c r="CA365" s="98"/>
      <c r="CB365" s="97" t="s">
        <v>237</v>
      </c>
      <c r="CC365" s="97" t="s">
        <v>235</v>
      </c>
      <c r="CD365" s="98"/>
    </row>
    <row r="366" hidden="1">
      <c r="A366" s="96">
        <v>22996.0</v>
      </c>
      <c r="B366" s="97" t="s">
        <v>1795</v>
      </c>
      <c r="C366" s="97" t="s">
        <v>125</v>
      </c>
      <c r="D366" s="97">
        <v>25.0</v>
      </c>
      <c r="E366" s="97" t="s">
        <v>119</v>
      </c>
      <c r="F366" s="97">
        <v>11.0</v>
      </c>
      <c r="G366" s="97" t="s">
        <v>1796</v>
      </c>
      <c r="H366" s="97">
        <v>60.0</v>
      </c>
      <c r="I366" s="97" t="s">
        <v>119</v>
      </c>
      <c r="J366" s="97">
        <v>2.0</v>
      </c>
      <c r="K366" s="97" t="s">
        <v>219</v>
      </c>
      <c r="L366" s="97" t="s">
        <v>220</v>
      </c>
      <c r="M366" s="97" t="s">
        <v>221</v>
      </c>
      <c r="N366" s="97">
        <v>1.0</v>
      </c>
      <c r="O366" s="97" t="s">
        <v>268</v>
      </c>
      <c r="P366" s="97" t="s">
        <v>269</v>
      </c>
      <c r="Q366" s="97" t="s">
        <v>235</v>
      </c>
      <c r="R366" s="97">
        <v>99.0</v>
      </c>
      <c r="S366" s="98"/>
      <c r="T366" s="98"/>
      <c r="U366" s="96">
        <v>1.0</v>
      </c>
      <c r="V366" s="96">
        <v>0.0</v>
      </c>
      <c r="W366" s="96">
        <v>1.0</v>
      </c>
      <c r="X366" s="96">
        <v>0.0</v>
      </c>
      <c r="Y366" s="96">
        <v>0.0</v>
      </c>
      <c r="Z366" s="96">
        <v>0.0</v>
      </c>
      <c r="AA366" s="97" t="s">
        <v>1797</v>
      </c>
      <c r="AB366" s="97">
        <v>5.0</v>
      </c>
      <c r="AC366" s="97" t="s">
        <v>243</v>
      </c>
      <c r="AD366" s="102">
        <v>44090.0</v>
      </c>
      <c r="AE366" s="97" t="s">
        <v>290</v>
      </c>
      <c r="AF366" s="97" t="s">
        <v>291</v>
      </c>
      <c r="AG366" s="97">
        <v>13.0</v>
      </c>
      <c r="AH366" s="97" t="s">
        <v>292</v>
      </c>
      <c r="AI366" s="97" t="s">
        <v>1796</v>
      </c>
      <c r="AK366" s="97" t="s">
        <v>291</v>
      </c>
      <c r="AL366" s="98"/>
      <c r="AM366" s="97" t="s">
        <v>291</v>
      </c>
      <c r="AN366" s="97" t="s">
        <v>1798</v>
      </c>
      <c r="AO366" s="97">
        <v>81186.0</v>
      </c>
      <c r="AP366" s="97" t="s">
        <v>248</v>
      </c>
      <c r="AQ366" s="97">
        <v>1.0</v>
      </c>
      <c r="AR366" s="98"/>
      <c r="AS366" s="98"/>
      <c r="AT366" s="98"/>
      <c r="AU366" s="98"/>
      <c r="AV366" s="97" t="s">
        <v>229</v>
      </c>
      <c r="AW366" s="99">
        <v>38473.0</v>
      </c>
      <c r="AX366" s="99">
        <v>39965.0</v>
      </c>
      <c r="AY366" s="98"/>
      <c r="AZ366" s="98"/>
      <c r="BA366" s="98"/>
      <c r="BB366" s="98"/>
      <c r="BC366" s="98"/>
      <c r="BD366" s="98"/>
      <c r="BE366" s="98"/>
      <c r="BF366" s="98"/>
      <c r="BG366" s="98"/>
      <c r="BH366" s="100">
        <v>-1082404.0</v>
      </c>
      <c r="BI366" s="100">
        <v>254906.0</v>
      </c>
      <c r="BJ366" s="97" t="s">
        <v>230</v>
      </c>
      <c r="BK366" s="97" t="s">
        <v>231</v>
      </c>
      <c r="BL366" s="97" t="s">
        <v>232</v>
      </c>
      <c r="BM366" s="97">
        <v>1.0</v>
      </c>
      <c r="BN366" s="97" t="s">
        <v>233</v>
      </c>
      <c r="BO366" s="97">
        <v>5.0</v>
      </c>
      <c r="BP366" s="98"/>
      <c r="BQ366" s="98"/>
      <c r="BR366" s="97" t="s">
        <v>274</v>
      </c>
      <c r="BS366" s="97">
        <v>1.0</v>
      </c>
      <c r="BT366" s="97" t="s">
        <v>235</v>
      </c>
      <c r="BU366" s="97">
        <v>6.0</v>
      </c>
      <c r="BV366" s="97" t="s">
        <v>275</v>
      </c>
      <c r="BX366" s="97" t="s">
        <v>253</v>
      </c>
      <c r="BY366" s="99">
        <v>40941.0</v>
      </c>
      <c r="BZ366" s="98"/>
      <c r="CA366" s="98"/>
      <c r="CB366" s="97" t="s">
        <v>237</v>
      </c>
      <c r="CC366" s="97" t="s">
        <v>235</v>
      </c>
      <c r="CD366" s="98"/>
    </row>
    <row r="367" hidden="1">
      <c r="A367" s="96">
        <v>22997.0</v>
      </c>
      <c r="B367" s="97" t="s">
        <v>1799</v>
      </c>
      <c r="C367" s="97" t="s">
        <v>125</v>
      </c>
      <c r="D367" s="97">
        <v>25.0</v>
      </c>
      <c r="E367" s="97" t="s">
        <v>123</v>
      </c>
      <c r="F367" s="97">
        <v>15.0</v>
      </c>
      <c r="G367" s="97" t="s">
        <v>356</v>
      </c>
      <c r="H367" s="97">
        <v>1.0</v>
      </c>
      <c r="I367" s="97" t="s">
        <v>356</v>
      </c>
      <c r="J367" s="97">
        <v>3.0</v>
      </c>
      <c r="K367" s="97" t="s">
        <v>219</v>
      </c>
      <c r="L367" s="97" t="s">
        <v>220</v>
      </c>
      <c r="M367" s="97" t="s">
        <v>221</v>
      </c>
      <c r="N367" s="97">
        <v>1.0</v>
      </c>
      <c r="O367" s="97" t="s">
        <v>1378</v>
      </c>
      <c r="P367" s="97" t="s">
        <v>1379</v>
      </c>
      <c r="Q367" s="97" t="s">
        <v>1662</v>
      </c>
      <c r="R367" s="97" t="s">
        <v>1663</v>
      </c>
      <c r="S367" s="98"/>
      <c r="T367" s="98"/>
      <c r="U367" s="96">
        <v>4.0</v>
      </c>
      <c r="V367" s="96">
        <v>0.0</v>
      </c>
      <c r="W367" s="96">
        <v>4.0</v>
      </c>
      <c r="X367" s="96">
        <v>0.0</v>
      </c>
      <c r="Y367" s="96">
        <v>0.0</v>
      </c>
      <c r="Z367" s="96">
        <v>0.0</v>
      </c>
      <c r="AA367" s="97" t="s">
        <v>1800</v>
      </c>
      <c r="AC367" s="98"/>
      <c r="AD367" s="97" t="s">
        <v>1413</v>
      </c>
      <c r="AE367" s="97" t="s">
        <v>343</v>
      </c>
      <c r="AF367" s="98"/>
      <c r="AG367" s="98"/>
      <c r="AH367" s="98"/>
      <c r="AI367" s="97" t="s">
        <v>1227</v>
      </c>
      <c r="AJ367" s="98"/>
      <c r="AK367" s="98"/>
      <c r="AL367" s="98"/>
      <c r="AM367" s="98"/>
      <c r="AN367" s="97" t="s">
        <v>1801</v>
      </c>
      <c r="AO367" s="97">
        <v>99999.0</v>
      </c>
      <c r="AP367" s="97" t="s">
        <v>248</v>
      </c>
      <c r="AQ367" s="97">
        <v>1.0</v>
      </c>
      <c r="AR367" s="98"/>
      <c r="AS367" s="98"/>
      <c r="AT367" s="98"/>
      <c r="AU367" s="98"/>
      <c r="AV367" s="97" t="s">
        <v>229</v>
      </c>
      <c r="AW367" s="98"/>
      <c r="AX367" s="99">
        <v>41197.0</v>
      </c>
      <c r="AY367" s="98"/>
      <c r="AZ367" s="98"/>
      <c r="BA367" s="98"/>
      <c r="BB367" s="98"/>
      <c r="BC367" s="98"/>
      <c r="BD367" s="98"/>
      <c r="BE367" s="98"/>
      <c r="BF367" s="98"/>
      <c r="BG367" s="98"/>
      <c r="BH367" s="100">
        <v>-108092.0</v>
      </c>
      <c r="BI367" s="100">
        <v>254571.0</v>
      </c>
      <c r="BJ367" s="97" t="s">
        <v>230</v>
      </c>
      <c r="BK367" s="97" t="s">
        <v>231</v>
      </c>
      <c r="BL367" s="97" t="s">
        <v>232</v>
      </c>
      <c r="BM367" s="97">
        <v>1.0</v>
      </c>
      <c r="BN367" s="97" t="s">
        <v>233</v>
      </c>
      <c r="BO367" s="97">
        <v>5.0</v>
      </c>
      <c r="BP367" s="98"/>
      <c r="BQ367" s="98"/>
      <c r="BR367" s="97" t="s">
        <v>234</v>
      </c>
      <c r="BS367" s="97">
        <v>2.0</v>
      </c>
      <c r="BT367" s="97" t="s">
        <v>235</v>
      </c>
      <c r="BU367" s="97">
        <v>6.0</v>
      </c>
      <c r="BV367" s="98"/>
      <c r="BW367" s="98"/>
      <c r="BX367" s="97" t="s">
        <v>253</v>
      </c>
      <c r="BY367" s="99">
        <v>41205.0</v>
      </c>
      <c r="BZ367" s="98"/>
      <c r="CA367" s="98"/>
      <c r="CB367" s="97" t="s">
        <v>237</v>
      </c>
      <c r="CC367" s="97" t="s">
        <v>235</v>
      </c>
      <c r="CD367" s="98"/>
    </row>
    <row r="368" hidden="1">
      <c r="A368" s="96">
        <v>22998.0</v>
      </c>
      <c r="B368" s="97" t="s">
        <v>1802</v>
      </c>
      <c r="C368" s="97" t="s">
        <v>125</v>
      </c>
      <c r="D368" s="97">
        <v>25.0</v>
      </c>
      <c r="E368" s="97" t="s">
        <v>123</v>
      </c>
      <c r="F368" s="97">
        <v>15.0</v>
      </c>
      <c r="G368" s="97" t="s">
        <v>356</v>
      </c>
      <c r="H368" s="97">
        <v>1.0</v>
      </c>
      <c r="I368" s="97" t="s">
        <v>356</v>
      </c>
      <c r="J368" s="97">
        <v>3.0</v>
      </c>
      <c r="K368" s="97" t="s">
        <v>219</v>
      </c>
      <c r="L368" s="97" t="s">
        <v>220</v>
      </c>
      <c r="M368" s="97" t="s">
        <v>221</v>
      </c>
      <c r="N368" s="97">
        <v>1.0</v>
      </c>
      <c r="O368" s="97" t="s">
        <v>1378</v>
      </c>
      <c r="P368" s="97" t="s">
        <v>1379</v>
      </c>
      <c r="Q368" s="97" t="s">
        <v>1670</v>
      </c>
      <c r="R368" s="97" t="s">
        <v>1671</v>
      </c>
      <c r="S368" s="98"/>
      <c r="T368" s="98"/>
      <c r="U368" s="96">
        <v>1.0</v>
      </c>
      <c r="V368" s="96">
        <v>2.0</v>
      </c>
      <c r="W368" s="96">
        <v>3.0</v>
      </c>
      <c r="X368" s="96">
        <v>0.0</v>
      </c>
      <c r="Y368" s="96">
        <v>0.0</v>
      </c>
      <c r="Z368" s="96">
        <v>0.0</v>
      </c>
      <c r="AA368" s="97" t="s">
        <v>1803</v>
      </c>
      <c r="AB368" s="97">
        <v>5.0</v>
      </c>
      <c r="AC368" s="97" t="s">
        <v>243</v>
      </c>
      <c r="AD368" s="97" t="s">
        <v>1804</v>
      </c>
      <c r="AE368" s="97" t="s">
        <v>290</v>
      </c>
      <c r="AF368" s="97" t="s">
        <v>291</v>
      </c>
      <c r="AG368" s="97">
        <v>7.0</v>
      </c>
      <c r="AH368" s="97" t="s">
        <v>325</v>
      </c>
      <c r="AI368" s="97" t="s">
        <v>1227</v>
      </c>
      <c r="AJ368" s="97" t="s">
        <v>243</v>
      </c>
      <c r="AK368" s="97" t="s">
        <v>1805</v>
      </c>
      <c r="AL368" s="97" t="s">
        <v>553</v>
      </c>
      <c r="AM368" s="97" t="s">
        <v>1806</v>
      </c>
      <c r="AN368" s="97" t="s">
        <v>1807</v>
      </c>
      <c r="AO368" s="97">
        <v>81480.0</v>
      </c>
      <c r="AP368" s="97" t="s">
        <v>248</v>
      </c>
      <c r="AQ368" s="97">
        <v>1.0</v>
      </c>
      <c r="AR368" s="98"/>
      <c r="AS368" s="98"/>
      <c r="AT368" s="98"/>
      <c r="AU368" s="98"/>
      <c r="AV368" s="97" t="s">
        <v>229</v>
      </c>
      <c r="AW368" s="99">
        <v>40057.0</v>
      </c>
      <c r="AX368" s="99">
        <v>40863.0</v>
      </c>
      <c r="AY368" s="98"/>
      <c r="AZ368" s="98"/>
      <c r="BA368" s="98"/>
      <c r="BB368" s="98"/>
      <c r="BC368" s="98"/>
      <c r="BD368" s="98"/>
      <c r="BE368" s="98"/>
      <c r="BF368" s="98"/>
      <c r="BG368" s="98"/>
      <c r="BH368" s="97" t="s">
        <v>1733</v>
      </c>
      <c r="BI368" s="100">
        <v>25461.0</v>
      </c>
      <c r="BJ368" s="97" t="s">
        <v>230</v>
      </c>
      <c r="BK368" s="97" t="s">
        <v>231</v>
      </c>
      <c r="BL368" s="97" t="s">
        <v>232</v>
      </c>
      <c r="BM368" s="97">
        <v>1.0</v>
      </c>
      <c r="BN368" s="97" t="s">
        <v>233</v>
      </c>
      <c r="BO368" s="97">
        <v>5.0</v>
      </c>
      <c r="BP368" s="98"/>
      <c r="BQ368" s="98"/>
      <c r="BR368" s="97" t="s">
        <v>234</v>
      </c>
      <c r="BS368" s="97">
        <v>2.0</v>
      </c>
      <c r="BT368" s="97" t="s">
        <v>235</v>
      </c>
      <c r="BU368" s="97">
        <v>6.0</v>
      </c>
      <c r="BV368" s="98"/>
      <c r="BW368" s="98"/>
      <c r="BX368" s="97" t="s">
        <v>253</v>
      </c>
      <c r="BY368" s="99">
        <v>40941.0</v>
      </c>
      <c r="BZ368" s="98"/>
      <c r="CA368" s="98"/>
      <c r="CB368" s="97" t="s">
        <v>237</v>
      </c>
      <c r="CC368" s="97" t="s">
        <v>235</v>
      </c>
      <c r="CD368" s="98"/>
    </row>
    <row r="369" hidden="1">
      <c r="A369" s="96">
        <v>22999.0</v>
      </c>
      <c r="B369" s="97" t="s">
        <v>1808</v>
      </c>
      <c r="C369" s="97" t="s">
        <v>125</v>
      </c>
      <c r="D369" s="97">
        <v>25.0</v>
      </c>
      <c r="E369" s="97" t="s">
        <v>114</v>
      </c>
      <c r="F369" s="97">
        <v>6.0</v>
      </c>
      <c r="G369" s="97" t="s">
        <v>528</v>
      </c>
      <c r="H369" s="97">
        <v>1.0</v>
      </c>
      <c r="I369" s="97" t="s">
        <v>389</v>
      </c>
      <c r="J369" s="97">
        <v>4.0</v>
      </c>
      <c r="K369" s="97" t="s">
        <v>219</v>
      </c>
      <c r="L369" s="97" t="s">
        <v>220</v>
      </c>
      <c r="M369" s="97" t="s">
        <v>221</v>
      </c>
      <c r="N369" s="97">
        <v>1.0</v>
      </c>
      <c r="O369" s="97" t="s">
        <v>1378</v>
      </c>
      <c r="P369" s="97" t="s">
        <v>1379</v>
      </c>
      <c r="Q369" s="97" t="s">
        <v>1809</v>
      </c>
      <c r="R369" s="97" t="s">
        <v>1810</v>
      </c>
      <c r="S369" s="98"/>
      <c r="T369" s="98"/>
      <c r="U369" s="96">
        <v>0.0</v>
      </c>
      <c r="V369" s="96">
        <v>12.0</v>
      </c>
      <c r="W369" s="96">
        <v>12.0</v>
      </c>
      <c r="X369" s="96">
        <v>0.0</v>
      </c>
      <c r="Y369" s="96">
        <v>18.0</v>
      </c>
      <c r="Z369" s="96">
        <v>18.0</v>
      </c>
      <c r="AA369" s="97" t="s">
        <v>1811</v>
      </c>
      <c r="AD369" s="97" t="s">
        <v>1436</v>
      </c>
      <c r="AE369" s="97" t="s">
        <v>343</v>
      </c>
      <c r="AF369" s="98"/>
      <c r="AG369" s="98"/>
      <c r="AH369" s="98"/>
      <c r="AI369" s="97" t="s">
        <v>1812</v>
      </c>
      <c r="AK369" s="98"/>
      <c r="AL369" s="98"/>
      <c r="AM369" s="98"/>
      <c r="AN369" s="97" t="s">
        <v>1813</v>
      </c>
      <c r="AO369" s="97">
        <v>99999.0</v>
      </c>
      <c r="AP369" s="97" t="s">
        <v>248</v>
      </c>
      <c r="AQ369" s="97">
        <v>1.0</v>
      </c>
      <c r="AR369" s="98"/>
      <c r="AS369" s="98"/>
      <c r="AT369" s="98"/>
      <c r="AU369" s="98"/>
      <c r="AV369" s="97" t="s">
        <v>229</v>
      </c>
      <c r="AW369" s="99">
        <v>40179.0</v>
      </c>
      <c r="AX369" s="99">
        <v>40756.0</v>
      </c>
      <c r="AY369" s="98"/>
      <c r="AZ369" s="98"/>
      <c r="BA369" s="98"/>
      <c r="BB369" s="98"/>
      <c r="BC369" s="98"/>
      <c r="BD369" s="98"/>
      <c r="BE369" s="98"/>
      <c r="BF369" s="98"/>
      <c r="BG369" s="98"/>
      <c r="BH369" s="100">
        <v>-107405.0</v>
      </c>
      <c r="BI369" s="100">
        <v>248204.0</v>
      </c>
      <c r="BJ369" s="97" t="s">
        <v>230</v>
      </c>
      <c r="BK369" s="97" t="s">
        <v>231</v>
      </c>
      <c r="BL369" s="97" t="s">
        <v>232</v>
      </c>
      <c r="BM369" s="97">
        <v>1.0</v>
      </c>
      <c r="BN369" s="97" t="s">
        <v>250</v>
      </c>
      <c r="BO369" s="97">
        <v>1.0</v>
      </c>
      <c r="BP369" s="97" t="s">
        <v>251</v>
      </c>
      <c r="BQ369" s="97" t="s">
        <v>1814</v>
      </c>
      <c r="BR369" s="97" t="s">
        <v>234</v>
      </c>
      <c r="BS369" s="97">
        <v>2.0</v>
      </c>
      <c r="BT369" s="97" t="s">
        <v>235</v>
      </c>
      <c r="BU369" s="97">
        <v>6.0</v>
      </c>
      <c r="BV369" s="98"/>
      <c r="BW369" s="98"/>
      <c r="BX369" s="97" t="s">
        <v>253</v>
      </c>
      <c r="BY369" s="99">
        <v>40941.0</v>
      </c>
      <c r="BZ369" s="98"/>
      <c r="CA369" s="98"/>
      <c r="CB369" s="97" t="s">
        <v>237</v>
      </c>
      <c r="CC369" s="97" t="s">
        <v>235</v>
      </c>
      <c r="CD369" s="98"/>
    </row>
    <row r="370" hidden="1">
      <c r="A370" s="96">
        <v>23000.0</v>
      </c>
      <c r="B370" s="97" t="s">
        <v>1815</v>
      </c>
      <c r="C370" s="97" t="s">
        <v>125</v>
      </c>
      <c r="D370" s="97">
        <v>25.0</v>
      </c>
      <c r="E370" s="97" t="s">
        <v>114</v>
      </c>
      <c r="F370" s="97">
        <v>6.0</v>
      </c>
      <c r="G370" s="97" t="s">
        <v>528</v>
      </c>
      <c r="H370" s="97">
        <v>1.0</v>
      </c>
      <c r="I370" s="97" t="s">
        <v>389</v>
      </c>
      <c r="J370" s="97">
        <v>4.0</v>
      </c>
      <c r="K370" s="97" t="s">
        <v>219</v>
      </c>
      <c r="L370" s="97" t="s">
        <v>220</v>
      </c>
      <c r="M370" s="97" t="s">
        <v>221</v>
      </c>
      <c r="N370" s="97">
        <v>1.0</v>
      </c>
      <c r="O370" s="97" t="s">
        <v>1378</v>
      </c>
      <c r="P370" s="97" t="s">
        <v>1379</v>
      </c>
      <c r="Q370" s="97" t="s">
        <v>1670</v>
      </c>
      <c r="R370" s="97" t="s">
        <v>1671</v>
      </c>
      <c r="S370" s="98"/>
      <c r="T370" s="98"/>
      <c r="U370" s="96">
        <v>3.0</v>
      </c>
      <c r="V370" s="96">
        <v>0.0</v>
      </c>
      <c r="W370" s="96">
        <v>3.0</v>
      </c>
      <c r="X370" s="96">
        <v>0.0</v>
      </c>
      <c r="Y370" s="96">
        <v>0.0</v>
      </c>
      <c r="Z370" s="96">
        <v>0.0</v>
      </c>
      <c r="AA370" s="97" t="s">
        <v>1816</v>
      </c>
      <c r="AD370" s="97" t="s">
        <v>1817</v>
      </c>
      <c r="AH370" s="98"/>
      <c r="AI370" s="97" t="s">
        <v>1818</v>
      </c>
      <c r="AJ370" s="98"/>
      <c r="AK370" s="98"/>
      <c r="AL370" s="98"/>
      <c r="AM370" s="98"/>
      <c r="AN370" s="97" t="s">
        <v>1819</v>
      </c>
      <c r="AO370" s="97">
        <v>80296.0</v>
      </c>
      <c r="AP370" s="97" t="s">
        <v>248</v>
      </c>
      <c r="AQ370" s="97">
        <v>1.0</v>
      </c>
      <c r="AR370" s="98"/>
      <c r="AS370" s="98"/>
      <c r="AT370" s="98"/>
      <c r="AU370" s="98"/>
      <c r="AV370" s="97" t="s">
        <v>229</v>
      </c>
      <c r="AW370" s="99">
        <v>39326.0</v>
      </c>
      <c r="AX370" s="99">
        <v>40878.0</v>
      </c>
      <c r="AY370" s="98"/>
      <c r="AZ370" s="98"/>
      <c r="BA370" s="98"/>
      <c r="BB370" s="98"/>
      <c r="BC370" s="98"/>
      <c r="BD370" s="98"/>
      <c r="BE370" s="98"/>
      <c r="BF370" s="98"/>
      <c r="BG370" s="98"/>
      <c r="BH370" s="100">
        <v>-107372.0</v>
      </c>
      <c r="BI370" s="100">
        <v>247582.0</v>
      </c>
      <c r="BJ370" s="97" t="s">
        <v>230</v>
      </c>
      <c r="BK370" s="97" t="s">
        <v>231</v>
      </c>
      <c r="BL370" s="97" t="s">
        <v>232</v>
      </c>
      <c r="BM370" s="97">
        <v>1.0</v>
      </c>
      <c r="BN370" s="97" t="s">
        <v>233</v>
      </c>
      <c r="BO370" s="97">
        <v>5.0</v>
      </c>
      <c r="BP370" s="98"/>
      <c r="BQ370" s="98"/>
      <c r="BR370" s="97" t="s">
        <v>234</v>
      </c>
      <c r="BS370" s="97">
        <v>2.0</v>
      </c>
      <c r="BT370" s="97" t="s">
        <v>235</v>
      </c>
      <c r="BU370" s="97">
        <v>6.0</v>
      </c>
      <c r="BV370" s="98"/>
      <c r="BW370" s="98"/>
      <c r="BX370" s="97" t="s">
        <v>253</v>
      </c>
      <c r="BY370" s="99">
        <v>41024.0</v>
      </c>
      <c r="BZ370" s="98"/>
      <c r="CA370" s="98"/>
      <c r="CB370" s="97" t="s">
        <v>237</v>
      </c>
      <c r="CC370" s="97" t="s">
        <v>235</v>
      </c>
      <c r="CD370" s="98"/>
    </row>
    <row r="371" hidden="1">
      <c r="A371" s="96">
        <v>23001.0</v>
      </c>
      <c r="B371" s="97" t="s">
        <v>1820</v>
      </c>
      <c r="C371" s="97" t="s">
        <v>125</v>
      </c>
      <c r="D371" s="97">
        <v>25.0</v>
      </c>
      <c r="E371" s="97" t="s">
        <v>114</v>
      </c>
      <c r="F371" s="97">
        <v>6.0</v>
      </c>
      <c r="G371" s="97" t="s">
        <v>643</v>
      </c>
      <c r="H371" s="97">
        <v>341.0</v>
      </c>
      <c r="I371" s="97" t="s">
        <v>389</v>
      </c>
      <c r="J371" s="97">
        <v>4.0</v>
      </c>
      <c r="K371" s="97" t="s">
        <v>219</v>
      </c>
      <c r="L371" s="97" t="s">
        <v>220</v>
      </c>
      <c r="M371" s="97" t="s">
        <v>221</v>
      </c>
      <c r="N371" s="97">
        <v>1.0</v>
      </c>
      <c r="O371" s="97" t="s">
        <v>1378</v>
      </c>
      <c r="P371" s="97" t="s">
        <v>1379</v>
      </c>
      <c r="Q371" s="97" t="s">
        <v>1380</v>
      </c>
      <c r="R371" s="97" t="s">
        <v>1381</v>
      </c>
      <c r="S371" s="98"/>
      <c r="T371" s="98"/>
      <c r="U371" s="96">
        <v>2.0</v>
      </c>
      <c r="V371" s="96">
        <v>0.0</v>
      </c>
      <c r="W371" s="96">
        <v>2.0</v>
      </c>
      <c r="X371" s="96">
        <v>0.0</v>
      </c>
      <c r="Y371" s="96">
        <v>0.0</v>
      </c>
      <c r="Z371" s="96">
        <v>0.0</v>
      </c>
      <c r="AA371" s="97" t="s">
        <v>1821</v>
      </c>
      <c r="AD371" s="97" t="s">
        <v>1822</v>
      </c>
      <c r="AH371" s="98"/>
      <c r="AI371" s="98"/>
      <c r="AJ371" s="98"/>
      <c r="AK371" s="98"/>
      <c r="AL371" s="98"/>
      <c r="AM371" s="98"/>
      <c r="AN371" s="97" t="s">
        <v>1823</v>
      </c>
      <c r="AO371" s="97">
        <v>99999.0</v>
      </c>
      <c r="AP371" s="97" t="s">
        <v>228</v>
      </c>
      <c r="AQ371" s="97">
        <v>3.0</v>
      </c>
      <c r="AR371" s="98"/>
      <c r="AS371" s="98"/>
      <c r="AT371" s="98"/>
      <c r="AU371" s="98"/>
      <c r="AV371" s="97" t="s">
        <v>229</v>
      </c>
      <c r="AW371" s="98"/>
      <c r="AX371" s="98"/>
      <c r="AY371" s="98"/>
      <c r="AZ371" s="98"/>
      <c r="BA371" s="98"/>
      <c r="BB371" s="98"/>
      <c r="BC371" s="98"/>
      <c r="BD371" s="98"/>
      <c r="BE371" s="98"/>
      <c r="BF371" s="98"/>
      <c r="BG371" s="98"/>
      <c r="BH371" s="100">
        <v>-107368.0</v>
      </c>
      <c r="BI371" s="100">
        <v>243245.0</v>
      </c>
      <c r="BJ371" s="97" t="s">
        <v>230</v>
      </c>
      <c r="BK371" s="97" t="s">
        <v>231</v>
      </c>
      <c r="BL371" s="97" t="s">
        <v>232</v>
      </c>
      <c r="BM371" s="97">
        <v>1.0</v>
      </c>
      <c r="BN371" s="97" t="s">
        <v>233</v>
      </c>
      <c r="BO371" s="97">
        <v>5.0</v>
      </c>
      <c r="BP371" s="98"/>
      <c r="BQ371" s="98"/>
      <c r="BR371" s="97" t="s">
        <v>234</v>
      </c>
      <c r="BS371" s="97">
        <v>2.0</v>
      </c>
      <c r="BT371" s="97" t="s">
        <v>235</v>
      </c>
      <c r="BU371" s="97">
        <v>6.0</v>
      </c>
      <c r="BV371" s="98"/>
      <c r="BW371" s="98"/>
      <c r="BX371" s="97" t="s">
        <v>236</v>
      </c>
      <c r="BY371" s="99">
        <v>40473.0</v>
      </c>
      <c r="BZ371" s="98"/>
      <c r="CA371" s="98"/>
      <c r="CB371" s="97" t="s">
        <v>237</v>
      </c>
      <c r="CC371" s="97" t="s">
        <v>235</v>
      </c>
      <c r="CD371" s="98"/>
    </row>
    <row r="372" hidden="1">
      <c r="A372" s="96">
        <v>23002.0</v>
      </c>
      <c r="B372" s="97" t="s">
        <v>1824</v>
      </c>
      <c r="C372" s="97" t="s">
        <v>125</v>
      </c>
      <c r="D372" s="97">
        <v>25.0</v>
      </c>
      <c r="E372" s="97" t="s">
        <v>1061</v>
      </c>
      <c r="F372" s="97">
        <v>14.0</v>
      </c>
      <c r="G372" s="97" t="s">
        <v>116</v>
      </c>
      <c r="H372" s="97">
        <v>1.0</v>
      </c>
      <c r="I372" s="97" t="s">
        <v>120</v>
      </c>
      <c r="J372" s="97">
        <v>6.0</v>
      </c>
      <c r="K372" s="97" t="s">
        <v>219</v>
      </c>
      <c r="L372" s="97" t="s">
        <v>220</v>
      </c>
      <c r="M372" s="97" t="s">
        <v>221</v>
      </c>
      <c r="N372" s="97">
        <v>1.0</v>
      </c>
      <c r="O372" s="97" t="s">
        <v>1378</v>
      </c>
      <c r="P372" s="97" t="s">
        <v>1379</v>
      </c>
      <c r="Q372" s="97" t="s">
        <v>1380</v>
      </c>
      <c r="R372" s="97" t="s">
        <v>1381</v>
      </c>
      <c r="S372" s="98"/>
      <c r="T372" s="98"/>
      <c r="U372" s="96">
        <v>3.0</v>
      </c>
      <c r="V372" s="96">
        <v>0.0</v>
      </c>
      <c r="W372" s="96">
        <v>3.0</v>
      </c>
      <c r="X372" s="96">
        <v>0.0</v>
      </c>
      <c r="Y372" s="96">
        <v>0.0</v>
      </c>
      <c r="Z372" s="96">
        <v>0.0</v>
      </c>
      <c r="AA372" s="97" t="s">
        <v>1821</v>
      </c>
      <c r="AD372" s="97" t="s">
        <v>1825</v>
      </c>
      <c r="AH372" s="98"/>
      <c r="AI372" s="97" t="s">
        <v>1826</v>
      </c>
      <c r="AJ372" s="98"/>
      <c r="AK372" s="98"/>
      <c r="AL372" s="98"/>
      <c r="AM372" s="98"/>
      <c r="AN372" s="97" t="s">
        <v>1827</v>
      </c>
      <c r="AO372" s="97">
        <v>82800.0</v>
      </c>
      <c r="AP372" s="97" t="s">
        <v>248</v>
      </c>
      <c r="AQ372" s="97">
        <v>1.0</v>
      </c>
      <c r="AR372" s="98"/>
      <c r="AS372" s="98"/>
      <c r="AT372" s="98"/>
      <c r="AU372" s="98"/>
      <c r="AV372" s="97" t="s">
        <v>229</v>
      </c>
      <c r="AW372" s="99">
        <v>39881.0</v>
      </c>
      <c r="AX372" s="99">
        <v>40957.0</v>
      </c>
      <c r="AY372" s="98"/>
      <c r="AZ372" s="98"/>
      <c r="BA372" s="98"/>
      <c r="BB372" s="98"/>
      <c r="BC372" s="98"/>
      <c r="BD372" s="98"/>
      <c r="BE372" s="98"/>
      <c r="BF372" s="98"/>
      <c r="BG372" s="98"/>
      <c r="BH372" s="97" t="s">
        <v>1828</v>
      </c>
      <c r="BI372" s="100">
        <v>229875.0</v>
      </c>
      <c r="BJ372" s="97" t="s">
        <v>230</v>
      </c>
      <c r="BK372" s="97" t="s">
        <v>231</v>
      </c>
      <c r="BL372" s="97" t="s">
        <v>232</v>
      </c>
      <c r="BM372" s="97">
        <v>1.0</v>
      </c>
      <c r="BN372" s="97" t="s">
        <v>233</v>
      </c>
      <c r="BO372" s="97">
        <v>5.0</v>
      </c>
      <c r="BP372" s="98"/>
      <c r="BQ372" s="98"/>
      <c r="BR372" s="97" t="s">
        <v>234</v>
      </c>
      <c r="BS372" s="97">
        <v>2.0</v>
      </c>
      <c r="BT372" s="97" t="s">
        <v>235</v>
      </c>
      <c r="BU372" s="97">
        <v>6.0</v>
      </c>
      <c r="BV372" s="98"/>
      <c r="BW372" s="98"/>
      <c r="BX372" s="97" t="s">
        <v>253</v>
      </c>
      <c r="BY372" s="99">
        <v>41024.0</v>
      </c>
      <c r="BZ372" s="98"/>
      <c r="CA372" s="98"/>
      <c r="CB372" s="97" t="s">
        <v>237</v>
      </c>
      <c r="CC372" s="97" t="s">
        <v>235</v>
      </c>
      <c r="CD372" s="98"/>
    </row>
    <row r="373" hidden="1">
      <c r="A373" s="96">
        <v>23003.0</v>
      </c>
      <c r="B373" s="97" t="s">
        <v>1829</v>
      </c>
      <c r="C373" s="97" t="s">
        <v>125</v>
      </c>
      <c r="D373" s="97">
        <v>25.0</v>
      </c>
      <c r="E373" s="97" t="s">
        <v>1061</v>
      </c>
      <c r="F373" s="97">
        <v>14.0</v>
      </c>
      <c r="G373" s="97" t="s">
        <v>116</v>
      </c>
      <c r="H373" s="97">
        <v>1.0</v>
      </c>
      <c r="I373" s="97" t="s">
        <v>120</v>
      </c>
      <c r="J373" s="97">
        <v>6.0</v>
      </c>
      <c r="K373" s="97" t="s">
        <v>219</v>
      </c>
      <c r="L373" s="97" t="s">
        <v>220</v>
      </c>
      <c r="M373" s="97" t="s">
        <v>221</v>
      </c>
      <c r="N373" s="97">
        <v>1.0</v>
      </c>
      <c r="O373" s="97" t="s">
        <v>1378</v>
      </c>
      <c r="P373" s="97" t="s">
        <v>1379</v>
      </c>
      <c r="Q373" s="97" t="s">
        <v>1670</v>
      </c>
      <c r="R373" s="97" t="s">
        <v>1671</v>
      </c>
      <c r="S373" s="98"/>
      <c r="T373" s="98"/>
      <c r="U373" s="96">
        <v>3.0</v>
      </c>
      <c r="V373" s="96">
        <v>0.0</v>
      </c>
      <c r="W373" s="96">
        <v>3.0</v>
      </c>
      <c r="X373" s="96">
        <v>0.0</v>
      </c>
      <c r="Y373" s="96">
        <v>0.0</v>
      </c>
      <c r="Z373" s="96">
        <v>0.0</v>
      </c>
      <c r="AA373" s="97" t="s">
        <v>1803</v>
      </c>
      <c r="AD373" s="97" t="s">
        <v>1825</v>
      </c>
      <c r="AH373" s="98"/>
      <c r="AI373" s="97" t="s">
        <v>1826</v>
      </c>
      <c r="AJ373" s="98"/>
      <c r="AK373" s="98"/>
      <c r="AL373" s="98"/>
      <c r="AM373" s="98"/>
      <c r="AN373" s="97" t="s">
        <v>1830</v>
      </c>
      <c r="AO373" s="97">
        <v>99999.0</v>
      </c>
      <c r="AP373" s="97" t="s">
        <v>248</v>
      </c>
      <c r="AQ373" s="97">
        <v>1.0</v>
      </c>
      <c r="AR373" s="98"/>
      <c r="AS373" s="98"/>
      <c r="AT373" s="98"/>
      <c r="AU373" s="98"/>
      <c r="AV373" s="97" t="s">
        <v>229</v>
      </c>
      <c r="AW373" s="98"/>
      <c r="AX373" s="99">
        <v>41061.0</v>
      </c>
      <c r="AY373" s="98"/>
      <c r="AZ373" s="98"/>
      <c r="BA373" s="98"/>
      <c r="BB373" s="98"/>
      <c r="BC373" s="98"/>
      <c r="BD373" s="98"/>
      <c r="BE373" s="98"/>
      <c r="BF373" s="98"/>
      <c r="BG373" s="98"/>
      <c r="BH373" s="97" t="s">
        <v>1828</v>
      </c>
      <c r="BI373" s="100">
        <v>229875.0</v>
      </c>
      <c r="BJ373" s="97" t="s">
        <v>230</v>
      </c>
      <c r="BK373" s="97" t="s">
        <v>231</v>
      </c>
      <c r="BL373" s="97" t="s">
        <v>232</v>
      </c>
      <c r="BM373" s="97">
        <v>1.0</v>
      </c>
      <c r="BN373" s="97" t="s">
        <v>233</v>
      </c>
      <c r="BO373" s="97">
        <v>5.0</v>
      </c>
      <c r="BP373" s="98"/>
      <c r="BQ373" s="98"/>
      <c r="BR373" s="97" t="s">
        <v>234</v>
      </c>
      <c r="BS373" s="97">
        <v>2.0</v>
      </c>
      <c r="BT373" s="97" t="s">
        <v>235</v>
      </c>
      <c r="BU373" s="97">
        <v>6.0</v>
      </c>
      <c r="BV373" s="98"/>
      <c r="BW373" s="98"/>
      <c r="BX373" s="97" t="s">
        <v>253</v>
      </c>
      <c r="BY373" s="99">
        <v>41205.0</v>
      </c>
      <c r="BZ373" s="98"/>
      <c r="CA373" s="98"/>
      <c r="CB373" s="97" t="s">
        <v>237</v>
      </c>
      <c r="CC373" s="97" t="s">
        <v>235</v>
      </c>
      <c r="CD373" s="98"/>
    </row>
    <row r="374" hidden="1">
      <c r="A374" s="96">
        <v>23004.0</v>
      </c>
      <c r="B374" s="97" t="s">
        <v>1831</v>
      </c>
      <c r="C374" s="97" t="s">
        <v>125</v>
      </c>
      <c r="D374" s="97">
        <v>25.0</v>
      </c>
      <c r="E374" s="97" t="s">
        <v>106</v>
      </c>
      <c r="F374" s="97">
        <v>1.0</v>
      </c>
      <c r="G374" s="97" t="s">
        <v>218</v>
      </c>
      <c r="H374" s="97">
        <v>1.0</v>
      </c>
      <c r="I374" s="97" t="s">
        <v>218</v>
      </c>
      <c r="J374" s="97">
        <v>1.0</v>
      </c>
      <c r="K374" s="97" t="s">
        <v>219</v>
      </c>
      <c r="L374" s="97" t="s">
        <v>220</v>
      </c>
      <c r="M374" s="97" t="s">
        <v>221</v>
      </c>
      <c r="N374" s="97">
        <v>1.0</v>
      </c>
      <c r="O374" s="97" t="s">
        <v>568</v>
      </c>
      <c r="P374" s="97" t="s">
        <v>569</v>
      </c>
      <c r="Q374" s="97" t="s">
        <v>235</v>
      </c>
      <c r="R374" s="97">
        <v>99.0</v>
      </c>
      <c r="S374" s="98"/>
      <c r="T374" s="98"/>
      <c r="U374" s="96">
        <v>6.0</v>
      </c>
      <c r="V374" s="96">
        <v>0.0</v>
      </c>
      <c r="W374" s="96">
        <v>6.0</v>
      </c>
      <c r="X374" s="96">
        <v>0.0</v>
      </c>
      <c r="Y374" s="96">
        <v>0.0</v>
      </c>
      <c r="Z374" s="96">
        <v>0.0</v>
      </c>
      <c r="AA374" s="97" t="s">
        <v>1832</v>
      </c>
      <c r="AC374" s="98"/>
      <c r="AD374" s="97" t="s">
        <v>1833</v>
      </c>
      <c r="AF374" s="98"/>
      <c r="AG374" s="98"/>
      <c r="AH374" s="98"/>
      <c r="AI374" s="97" t="s">
        <v>1834</v>
      </c>
      <c r="AL374" s="98"/>
      <c r="AM374" s="98"/>
      <c r="AN374" s="97" t="s">
        <v>1835</v>
      </c>
      <c r="AO374" s="97">
        <v>81233.0</v>
      </c>
      <c r="AP374" s="97" t="s">
        <v>248</v>
      </c>
      <c r="AQ374" s="97">
        <v>1.0</v>
      </c>
      <c r="AR374" s="98"/>
      <c r="AS374" s="98"/>
      <c r="AT374" s="98"/>
      <c r="AU374" s="98"/>
      <c r="AV374" s="97" t="s">
        <v>229</v>
      </c>
      <c r="AW374" s="99">
        <v>40118.0</v>
      </c>
      <c r="AX374" s="99">
        <v>40695.0</v>
      </c>
      <c r="AY374" s="98"/>
      <c r="AZ374" s="98"/>
      <c r="BA374" s="98"/>
      <c r="BB374" s="98"/>
      <c r="BC374" s="98"/>
      <c r="BD374" s="98"/>
      <c r="BE374" s="98"/>
      <c r="BF374" s="98"/>
      <c r="BG374" s="98"/>
      <c r="BH374" s="100">
        <v>-109021.0</v>
      </c>
      <c r="BI374" s="100">
        <v>257967.0</v>
      </c>
      <c r="BJ374" s="97" t="s">
        <v>230</v>
      </c>
      <c r="BK374" s="97" t="s">
        <v>231</v>
      </c>
      <c r="BL374" s="97" t="s">
        <v>232</v>
      </c>
      <c r="BM374" s="97">
        <v>1.0</v>
      </c>
      <c r="BN374" s="97" t="s">
        <v>250</v>
      </c>
      <c r="BO374" s="97">
        <v>1.0</v>
      </c>
      <c r="BP374" s="97" t="s">
        <v>284</v>
      </c>
      <c r="BQ374" s="97" t="s">
        <v>285</v>
      </c>
      <c r="BR374" s="97" t="s">
        <v>234</v>
      </c>
      <c r="BS374" s="97">
        <v>2.0</v>
      </c>
      <c r="BT374" s="97" t="s">
        <v>235</v>
      </c>
      <c r="BU374" s="97">
        <v>6.0</v>
      </c>
      <c r="BV374" s="97" t="s">
        <v>312</v>
      </c>
      <c r="BX374" s="97" t="s">
        <v>253</v>
      </c>
      <c r="BY374" s="99">
        <v>41114.0</v>
      </c>
      <c r="BZ374" s="98"/>
      <c r="CA374" s="98"/>
      <c r="CB374" s="97" t="s">
        <v>237</v>
      </c>
      <c r="CC374" s="97" t="s">
        <v>235</v>
      </c>
      <c r="CD374" s="98"/>
    </row>
    <row r="375" hidden="1">
      <c r="A375" s="96">
        <v>23005.0</v>
      </c>
      <c r="B375" s="97" t="s">
        <v>1836</v>
      </c>
      <c r="C375" s="97" t="s">
        <v>125</v>
      </c>
      <c r="D375" s="97">
        <v>25.0</v>
      </c>
      <c r="E375" s="97" t="s">
        <v>119</v>
      </c>
      <c r="F375" s="97">
        <v>11.0</v>
      </c>
      <c r="G375" s="97" t="s">
        <v>1837</v>
      </c>
      <c r="H375" s="97">
        <v>153.0</v>
      </c>
      <c r="I375" s="97" t="s">
        <v>119</v>
      </c>
      <c r="J375" s="97">
        <v>2.0</v>
      </c>
      <c r="K375" s="97" t="s">
        <v>219</v>
      </c>
      <c r="L375" s="97" t="s">
        <v>220</v>
      </c>
      <c r="M375" s="97" t="s">
        <v>221</v>
      </c>
      <c r="N375" s="97">
        <v>1.0</v>
      </c>
      <c r="O375" s="97" t="s">
        <v>268</v>
      </c>
      <c r="P375" s="97" t="s">
        <v>269</v>
      </c>
      <c r="Q375" s="97" t="s">
        <v>235</v>
      </c>
      <c r="R375" s="97">
        <v>99.0</v>
      </c>
      <c r="S375" s="98"/>
      <c r="T375" s="98"/>
      <c r="U375" s="96">
        <v>1.0</v>
      </c>
      <c r="V375" s="96">
        <v>0.0</v>
      </c>
      <c r="W375" s="96">
        <v>1.0</v>
      </c>
      <c r="X375" s="96">
        <v>0.0</v>
      </c>
      <c r="Y375" s="96">
        <v>0.0</v>
      </c>
      <c r="Z375" s="96">
        <v>0.0</v>
      </c>
      <c r="AA375" s="97" t="s">
        <v>1838</v>
      </c>
      <c r="AB375" s="97">
        <v>5.0</v>
      </c>
      <c r="AC375" s="97" t="s">
        <v>243</v>
      </c>
      <c r="AD375" s="97" t="s">
        <v>466</v>
      </c>
      <c r="AE375" s="97" t="s">
        <v>290</v>
      </c>
      <c r="AF375" s="97" t="s">
        <v>291</v>
      </c>
      <c r="AG375" s="97">
        <v>25.0</v>
      </c>
      <c r="AH375" s="97" t="s">
        <v>354</v>
      </c>
      <c r="AI375" s="97" t="s">
        <v>1837</v>
      </c>
      <c r="AK375" s="97" t="s">
        <v>291</v>
      </c>
      <c r="AL375" s="98"/>
      <c r="AM375" s="97" t="s">
        <v>291</v>
      </c>
      <c r="AN375" s="97" t="s">
        <v>1839</v>
      </c>
      <c r="AO375" s="97">
        <v>81132.0</v>
      </c>
      <c r="AP375" s="97" t="s">
        <v>248</v>
      </c>
      <c r="AQ375" s="97">
        <v>1.0</v>
      </c>
      <c r="AR375" s="98"/>
      <c r="AS375" s="98"/>
      <c r="AT375" s="98"/>
      <c r="AU375" s="98"/>
      <c r="AV375" s="97" t="s">
        <v>229</v>
      </c>
      <c r="AW375" s="99">
        <v>40118.0</v>
      </c>
      <c r="AX375" s="99">
        <v>40802.0</v>
      </c>
      <c r="AY375" s="98"/>
      <c r="AZ375" s="98"/>
      <c r="BA375" s="98"/>
      <c r="BB375" s="98"/>
      <c r="BC375" s="98"/>
      <c r="BD375" s="98"/>
      <c r="BE375" s="98"/>
      <c r="BF375" s="98"/>
      <c r="BG375" s="98"/>
      <c r="BH375" s="100">
        <v>-1084249.0</v>
      </c>
      <c r="BI375" s="100">
        <v>256826.0</v>
      </c>
      <c r="BJ375" s="97" t="s">
        <v>230</v>
      </c>
      <c r="BK375" s="97" t="s">
        <v>231</v>
      </c>
      <c r="BL375" s="97" t="s">
        <v>232</v>
      </c>
      <c r="BM375" s="97">
        <v>1.0</v>
      </c>
      <c r="BN375" s="97" t="s">
        <v>233</v>
      </c>
      <c r="BO375" s="97">
        <v>5.0</v>
      </c>
      <c r="BP375" s="98"/>
      <c r="BQ375" s="98"/>
      <c r="BR375" s="97" t="s">
        <v>274</v>
      </c>
      <c r="BS375" s="97">
        <v>1.0</v>
      </c>
      <c r="BT375" s="97" t="s">
        <v>235</v>
      </c>
      <c r="BU375" s="97">
        <v>6.0</v>
      </c>
      <c r="BV375" s="97" t="s">
        <v>275</v>
      </c>
      <c r="BX375" s="97" t="s">
        <v>253</v>
      </c>
      <c r="BY375" s="99">
        <v>40955.0</v>
      </c>
      <c r="BZ375" s="98"/>
      <c r="CA375" s="98"/>
      <c r="CB375" s="97" t="s">
        <v>237</v>
      </c>
      <c r="CC375" s="97" t="s">
        <v>235</v>
      </c>
      <c r="CD375" s="98"/>
    </row>
    <row r="376" hidden="1">
      <c r="A376" s="96">
        <v>23006.0</v>
      </c>
      <c r="B376" s="97" t="s">
        <v>1840</v>
      </c>
      <c r="C376" s="97" t="s">
        <v>125</v>
      </c>
      <c r="D376" s="97">
        <v>25.0</v>
      </c>
      <c r="E376" s="97" t="s">
        <v>119</v>
      </c>
      <c r="F376" s="97">
        <v>11.0</v>
      </c>
      <c r="G376" s="97" t="s">
        <v>119</v>
      </c>
      <c r="H376" s="97">
        <v>1.0</v>
      </c>
      <c r="I376" s="97" t="s">
        <v>119</v>
      </c>
      <c r="J376" s="97">
        <v>2.0</v>
      </c>
      <c r="K376" s="97" t="s">
        <v>219</v>
      </c>
      <c r="L376" s="97" t="s">
        <v>220</v>
      </c>
      <c r="M376" s="97" t="s">
        <v>221</v>
      </c>
      <c r="N376" s="97">
        <v>1.0</v>
      </c>
      <c r="O376" s="97" t="s">
        <v>568</v>
      </c>
      <c r="P376" s="97" t="s">
        <v>569</v>
      </c>
      <c r="Q376" s="97" t="s">
        <v>235</v>
      </c>
      <c r="R376" s="97">
        <v>99.0</v>
      </c>
      <c r="S376" s="98"/>
      <c r="T376" s="98"/>
      <c r="U376" s="96">
        <v>10.0</v>
      </c>
      <c r="V376" s="96">
        <v>0.0</v>
      </c>
      <c r="W376" s="96">
        <v>10.0</v>
      </c>
      <c r="X376" s="96">
        <v>0.0</v>
      </c>
      <c r="Y376" s="96">
        <v>0.0</v>
      </c>
      <c r="Z376" s="96">
        <v>0.0</v>
      </c>
      <c r="AA376" s="97" t="s">
        <v>1841</v>
      </c>
      <c r="AC376" s="98"/>
      <c r="AD376" s="97" t="s">
        <v>1842</v>
      </c>
      <c r="AH376" s="98"/>
      <c r="AI376" s="97" t="s">
        <v>1843</v>
      </c>
      <c r="AJ376" s="98"/>
      <c r="AK376" s="98"/>
      <c r="AL376" s="98"/>
      <c r="AM376" s="98"/>
      <c r="AN376" s="97" t="s">
        <v>1844</v>
      </c>
      <c r="AO376" s="97">
        <v>81000.0</v>
      </c>
      <c r="AP376" s="97" t="s">
        <v>248</v>
      </c>
      <c r="AQ376" s="97">
        <v>1.0</v>
      </c>
      <c r="AR376" s="98"/>
      <c r="AS376" s="98"/>
      <c r="AT376" s="98"/>
      <c r="AU376" s="98"/>
      <c r="AV376" s="97" t="s">
        <v>229</v>
      </c>
      <c r="AW376" s="99">
        <v>39934.0</v>
      </c>
      <c r="AX376" s="99">
        <v>40922.0</v>
      </c>
      <c r="AY376" s="98"/>
      <c r="AZ376" s="98"/>
      <c r="BA376" s="98"/>
      <c r="BB376" s="98"/>
      <c r="BC376" s="98"/>
      <c r="BD376" s="98"/>
      <c r="BE376" s="98"/>
      <c r="BF376" s="98"/>
      <c r="BG376" s="98"/>
      <c r="BH376" s="97" t="s">
        <v>1660</v>
      </c>
      <c r="BI376" s="100">
        <v>255641.0</v>
      </c>
      <c r="BJ376" s="97" t="s">
        <v>230</v>
      </c>
      <c r="BK376" s="97" t="s">
        <v>231</v>
      </c>
      <c r="BL376" s="97" t="s">
        <v>232</v>
      </c>
      <c r="BM376" s="97">
        <v>1.0</v>
      </c>
      <c r="BN376" s="97" t="s">
        <v>250</v>
      </c>
      <c r="BO376" s="97">
        <v>1.0</v>
      </c>
      <c r="BP376" s="97" t="s">
        <v>284</v>
      </c>
      <c r="BQ376" s="97" t="s">
        <v>285</v>
      </c>
      <c r="BR376" s="97" t="s">
        <v>234</v>
      </c>
      <c r="BS376" s="97">
        <v>2.0</v>
      </c>
      <c r="BT376" s="97" t="s">
        <v>235</v>
      </c>
      <c r="BU376" s="97">
        <v>6.0</v>
      </c>
      <c r="BV376" s="97" t="s">
        <v>312</v>
      </c>
      <c r="BX376" s="97" t="s">
        <v>253</v>
      </c>
      <c r="BY376" s="99">
        <v>41080.0</v>
      </c>
      <c r="BZ376" s="98"/>
      <c r="CA376" s="98"/>
      <c r="CB376" s="97" t="s">
        <v>237</v>
      </c>
      <c r="CC376" s="97" t="s">
        <v>235</v>
      </c>
      <c r="CD376" s="98"/>
    </row>
    <row r="377" hidden="1">
      <c r="A377" s="96">
        <v>23007.0</v>
      </c>
      <c r="B377" s="97" t="s">
        <v>1845</v>
      </c>
      <c r="C377" s="97" t="s">
        <v>125</v>
      </c>
      <c r="D377" s="97">
        <v>25.0</v>
      </c>
      <c r="E377" s="97" t="s">
        <v>114</v>
      </c>
      <c r="F377" s="97">
        <v>6.0</v>
      </c>
      <c r="G377" s="97" t="s">
        <v>1846</v>
      </c>
      <c r="H377" s="97">
        <v>739.0</v>
      </c>
      <c r="I377" s="97" t="s">
        <v>389</v>
      </c>
      <c r="J377" s="97">
        <v>4.0</v>
      </c>
      <c r="K377" s="97" t="s">
        <v>219</v>
      </c>
      <c r="L377" s="97" t="s">
        <v>220</v>
      </c>
      <c r="M377" s="97" t="s">
        <v>221</v>
      </c>
      <c r="N377" s="97">
        <v>1.0</v>
      </c>
      <c r="O377" s="97" t="s">
        <v>268</v>
      </c>
      <c r="P377" s="97" t="s">
        <v>269</v>
      </c>
      <c r="Q377" s="97" t="s">
        <v>235</v>
      </c>
      <c r="R377" s="97">
        <v>99.0</v>
      </c>
      <c r="S377" s="98"/>
      <c r="T377" s="98"/>
      <c r="U377" s="96">
        <v>1.0</v>
      </c>
      <c r="V377" s="96">
        <v>0.0</v>
      </c>
      <c r="W377" s="96">
        <v>1.0</v>
      </c>
      <c r="X377" s="96">
        <v>0.0</v>
      </c>
      <c r="Y377" s="96">
        <v>0.0</v>
      </c>
      <c r="Z377" s="96">
        <v>0.0</v>
      </c>
      <c r="AA377" s="97" t="s">
        <v>1847</v>
      </c>
      <c r="AB377" s="97">
        <v>5.0</v>
      </c>
      <c r="AC377" s="97" t="s">
        <v>243</v>
      </c>
      <c r="AD377" s="97" t="s">
        <v>622</v>
      </c>
      <c r="AE377" s="97" t="s">
        <v>343</v>
      </c>
      <c r="AF377" s="98"/>
      <c r="AG377" s="98"/>
      <c r="AH377" s="98"/>
      <c r="AI377" s="98"/>
      <c r="AJ377" s="98"/>
      <c r="AK377" s="98"/>
      <c r="AL377" s="98"/>
      <c r="AM377" s="98"/>
      <c r="AN377" s="97" t="s">
        <v>1848</v>
      </c>
      <c r="AO377" s="97">
        <v>80443.0</v>
      </c>
      <c r="AP377" s="97" t="s">
        <v>248</v>
      </c>
      <c r="AQ377" s="97">
        <v>1.0</v>
      </c>
      <c r="AR377" s="98"/>
      <c r="AS377" s="98"/>
      <c r="AT377" s="98"/>
      <c r="AU377" s="98"/>
      <c r="AV377" s="97" t="s">
        <v>229</v>
      </c>
      <c r="AW377" s="99">
        <v>39934.0</v>
      </c>
      <c r="AX377" s="99">
        <v>40924.0</v>
      </c>
      <c r="AY377" s="98"/>
      <c r="AZ377" s="98"/>
      <c r="BA377" s="98"/>
      <c r="BB377" s="98"/>
      <c r="BC377" s="98"/>
      <c r="BD377" s="98"/>
      <c r="BE377" s="98"/>
      <c r="BF377" s="98"/>
      <c r="BG377" s="98"/>
      <c r="BH377" s="100">
        <v>-107077.0</v>
      </c>
      <c r="BI377" s="100">
        <v>246317.0</v>
      </c>
      <c r="BJ377" s="97" t="s">
        <v>230</v>
      </c>
      <c r="BK377" s="97" t="s">
        <v>231</v>
      </c>
      <c r="BL377" s="97" t="s">
        <v>232</v>
      </c>
      <c r="BM377" s="97">
        <v>1.0</v>
      </c>
      <c r="BN377" s="97" t="s">
        <v>233</v>
      </c>
      <c r="BO377" s="97">
        <v>5.0</v>
      </c>
      <c r="BP377" s="98"/>
      <c r="BQ377" s="98"/>
      <c r="BR377" s="97" t="s">
        <v>274</v>
      </c>
      <c r="BS377" s="97">
        <v>1.0</v>
      </c>
      <c r="BT377" s="97" t="s">
        <v>235</v>
      </c>
      <c r="BU377" s="97">
        <v>6.0</v>
      </c>
      <c r="BV377" s="97" t="s">
        <v>275</v>
      </c>
      <c r="BX377" s="97" t="s">
        <v>253</v>
      </c>
      <c r="BY377" s="99">
        <v>40974.0</v>
      </c>
      <c r="BZ377" s="98"/>
      <c r="CA377" s="98"/>
      <c r="CB377" s="97" t="s">
        <v>237</v>
      </c>
      <c r="CC377" s="97" t="s">
        <v>235</v>
      </c>
      <c r="CD377" s="98"/>
    </row>
    <row r="378">
      <c r="A378" s="96">
        <v>23008.0</v>
      </c>
      <c r="B378" s="97" t="s">
        <v>1849</v>
      </c>
      <c r="C378" s="97" t="s">
        <v>125</v>
      </c>
      <c r="D378" s="97">
        <v>25.0</v>
      </c>
      <c r="E378" s="97" t="s">
        <v>127</v>
      </c>
      <c r="F378" s="97">
        <v>12.0</v>
      </c>
      <c r="G378" s="97" t="s">
        <v>120</v>
      </c>
      <c r="H378" s="97">
        <v>1.0</v>
      </c>
      <c r="I378" s="97" t="s">
        <v>120</v>
      </c>
      <c r="J378" s="97">
        <v>6.0</v>
      </c>
      <c r="K378" s="97" t="s">
        <v>219</v>
      </c>
      <c r="L378" s="97" t="s">
        <v>220</v>
      </c>
      <c r="M378" s="97" t="s">
        <v>239</v>
      </c>
      <c r="N378" s="97">
        <v>2.0</v>
      </c>
      <c r="O378" s="97" t="s">
        <v>240</v>
      </c>
      <c r="P378" s="97" t="s">
        <v>241</v>
      </c>
      <c r="Q378" s="97" t="s">
        <v>235</v>
      </c>
      <c r="R378" s="97">
        <v>99.0</v>
      </c>
      <c r="S378" s="98"/>
      <c r="T378" s="98"/>
      <c r="U378" s="96">
        <v>0.0</v>
      </c>
      <c r="V378" s="96">
        <v>0.0</v>
      </c>
      <c r="W378" s="96">
        <v>0.0</v>
      </c>
      <c r="X378" s="96">
        <v>0.0</v>
      </c>
      <c r="Y378" s="96">
        <v>0.0</v>
      </c>
      <c r="Z378" s="96">
        <v>0.0</v>
      </c>
      <c r="AA378" s="97" t="s">
        <v>1850</v>
      </c>
      <c r="AC378" s="98"/>
      <c r="AD378" s="97" t="s">
        <v>1851</v>
      </c>
      <c r="AE378" s="97" t="s">
        <v>343</v>
      </c>
      <c r="AF378" s="98"/>
      <c r="AG378" s="98"/>
      <c r="AH378" s="98"/>
      <c r="AI378" s="97" t="s">
        <v>1852</v>
      </c>
      <c r="AJ378" s="98"/>
      <c r="AK378" s="98"/>
      <c r="AL378" s="98"/>
      <c r="AM378" s="98"/>
      <c r="AN378" s="97" t="s">
        <v>1853</v>
      </c>
      <c r="AO378" s="97">
        <v>99999.0</v>
      </c>
      <c r="AP378" s="97" t="s">
        <v>228</v>
      </c>
      <c r="AQ378" s="97">
        <v>3.0</v>
      </c>
      <c r="AR378" s="98"/>
      <c r="AS378" s="98"/>
      <c r="AT378" s="98"/>
      <c r="AU378" s="98"/>
      <c r="AV378" s="97" t="s">
        <v>229</v>
      </c>
      <c r="AW378" s="98"/>
      <c r="AX378" s="98"/>
      <c r="AY378" s="98"/>
      <c r="AZ378" s="98"/>
      <c r="BA378" s="98"/>
      <c r="BB378" s="98"/>
      <c r="BC378" s="98"/>
      <c r="BD378" s="98"/>
      <c r="BE378" s="98"/>
      <c r="BF378" s="98"/>
      <c r="BG378" s="98"/>
      <c r="BH378" s="100">
        <v>-1.064005419E9</v>
      </c>
      <c r="BI378" s="100">
        <v>2.32379638E8</v>
      </c>
      <c r="BJ378" s="97" t="s">
        <v>230</v>
      </c>
      <c r="BK378" s="97" t="s">
        <v>231</v>
      </c>
      <c r="BL378" s="97" t="s">
        <v>249</v>
      </c>
      <c r="BM378" s="97">
        <v>2.0</v>
      </c>
      <c r="BN378" s="97" t="s">
        <v>233</v>
      </c>
      <c r="BO378" s="97">
        <v>5.0</v>
      </c>
      <c r="BP378" s="98"/>
      <c r="BQ378" s="98"/>
      <c r="BR378" s="97" t="s">
        <v>234</v>
      </c>
      <c r="BS378" s="97">
        <v>2.0</v>
      </c>
      <c r="BT378" s="97" t="s">
        <v>235</v>
      </c>
      <c r="BU378" s="97">
        <v>6.0</v>
      </c>
      <c r="BV378" s="98"/>
      <c r="BW378" s="98"/>
      <c r="BX378" s="97" t="s">
        <v>236</v>
      </c>
      <c r="BY378" s="99">
        <v>42573.0</v>
      </c>
      <c r="BZ378" s="98"/>
      <c r="CA378" s="98"/>
      <c r="CB378" s="97" t="s">
        <v>237</v>
      </c>
      <c r="CC378" s="97" t="s">
        <v>235</v>
      </c>
      <c r="CD378" s="98"/>
    </row>
    <row r="379" hidden="1">
      <c r="A379" s="96">
        <v>23009.0</v>
      </c>
      <c r="B379" s="97" t="s">
        <v>1854</v>
      </c>
      <c r="C379" s="97" t="s">
        <v>125</v>
      </c>
      <c r="D379" s="97">
        <v>25.0</v>
      </c>
      <c r="E379" s="97" t="s">
        <v>118</v>
      </c>
      <c r="F379" s="97">
        <v>9.0</v>
      </c>
      <c r="G379" s="97" t="s">
        <v>759</v>
      </c>
      <c r="H379" s="97">
        <v>1.0</v>
      </c>
      <c r="I379" s="97" t="s">
        <v>120</v>
      </c>
      <c r="J379" s="97">
        <v>6.0</v>
      </c>
      <c r="K379" s="97" t="s">
        <v>219</v>
      </c>
      <c r="L379" s="97" t="s">
        <v>220</v>
      </c>
      <c r="M379" s="97" t="s">
        <v>239</v>
      </c>
      <c r="N379" s="97">
        <v>2.0</v>
      </c>
      <c r="O379" s="97" t="s">
        <v>240</v>
      </c>
      <c r="P379" s="97" t="s">
        <v>241</v>
      </c>
      <c r="Q379" s="97" t="s">
        <v>235</v>
      </c>
      <c r="R379" s="97">
        <v>99.0</v>
      </c>
      <c r="S379" s="98"/>
      <c r="T379" s="98"/>
      <c r="U379" s="96">
        <v>0.0</v>
      </c>
      <c r="V379" s="96">
        <v>0.0</v>
      </c>
      <c r="W379" s="96">
        <v>0.0</v>
      </c>
      <c r="X379" s="96">
        <v>50.0</v>
      </c>
      <c r="Y379" s="96">
        <v>0.0</v>
      </c>
      <c r="Z379" s="96">
        <v>50.0</v>
      </c>
      <c r="AA379" s="97" t="s">
        <v>1855</v>
      </c>
      <c r="AC379" s="98"/>
      <c r="AD379" s="97" t="s">
        <v>1856</v>
      </c>
      <c r="AE379" s="97" t="s">
        <v>263</v>
      </c>
      <c r="AF379" s="98"/>
      <c r="AG379" s="98"/>
      <c r="AH379" s="98"/>
      <c r="AI379" s="97" t="s">
        <v>1857</v>
      </c>
      <c r="AJ379" s="98"/>
      <c r="AK379" s="98"/>
      <c r="AL379" s="98"/>
      <c r="AM379" s="98"/>
      <c r="AN379" s="97" t="s">
        <v>1858</v>
      </c>
      <c r="AO379" s="97">
        <v>99999.0</v>
      </c>
      <c r="AP379" s="97" t="s">
        <v>248</v>
      </c>
      <c r="AQ379" s="97">
        <v>1.0</v>
      </c>
      <c r="AR379" s="98"/>
      <c r="AS379" s="98"/>
      <c r="AT379" s="98"/>
      <c r="AU379" s="98"/>
      <c r="AV379" s="97" t="s">
        <v>229</v>
      </c>
      <c r="AW379" s="98"/>
      <c r="AX379" s="98"/>
      <c r="AY379" s="98"/>
      <c r="AZ379" s="98"/>
      <c r="BA379" s="98"/>
      <c r="BB379" s="98"/>
      <c r="BC379" s="98"/>
      <c r="BD379" s="98"/>
      <c r="BE379" s="98"/>
      <c r="BF379" s="98"/>
      <c r="BG379" s="98"/>
      <c r="BH379" s="100">
        <v>-1.05777334515114E16</v>
      </c>
      <c r="BI379" s="100">
        <v>2.28314778379673E16</v>
      </c>
      <c r="BJ379" s="97" t="s">
        <v>230</v>
      </c>
      <c r="BK379" s="97" t="s">
        <v>231</v>
      </c>
      <c r="BL379" s="97" t="s">
        <v>249</v>
      </c>
      <c r="BM379" s="97">
        <v>2.0</v>
      </c>
      <c r="BN379" s="97" t="s">
        <v>250</v>
      </c>
      <c r="BO379" s="97">
        <v>1.0</v>
      </c>
      <c r="BP379" s="97" t="s">
        <v>251</v>
      </c>
      <c r="BQ379" s="97" t="s">
        <v>1859</v>
      </c>
      <c r="BR379" s="97" t="s">
        <v>234</v>
      </c>
      <c r="BS379" s="97">
        <v>2.0</v>
      </c>
      <c r="BT379" s="97" t="s">
        <v>235</v>
      </c>
      <c r="BU379" s="97">
        <v>6.0</v>
      </c>
      <c r="BV379" s="98"/>
      <c r="BW379" s="98"/>
      <c r="BX379" s="97" t="s">
        <v>253</v>
      </c>
      <c r="BY379" s="99">
        <v>42471.0</v>
      </c>
      <c r="BZ379" s="98"/>
      <c r="CA379" s="98"/>
      <c r="CB379" s="97" t="s">
        <v>237</v>
      </c>
      <c r="CC379" s="97" t="s">
        <v>235</v>
      </c>
      <c r="CD379" s="98"/>
    </row>
    <row r="380" hidden="1">
      <c r="A380" s="96">
        <v>23010.0</v>
      </c>
      <c r="B380" s="97" t="s">
        <v>1860</v>
      </c>
      <c r="C380" s="97" t="s">
        <v>125</v>
      </c>
      <c r="D380" s="97">
        <v>25.0</v>
      </c>
      <c r="E380" s="97" t="s">
        <v>114</v>
      </c>
      <c r="F380" s="97">
        <v>6.0</v>
      </c>
      <c r="G380" s="97" t="s">
        <v>643</v>
      </c>
      <c r="H380" s="97">
        <v>341.0</v>
      </c>
      <c r="I380" s="97" t="s">
        <v>389</v>
      </c>
      <c r="J380" s="97">
        <v>4.0</v>
      </c>
      <c r="K380" s="97" t="s">
        <v>219</v>
      </c>
      <c r="L380" s="97" t="s">
        <v>220</v>
      </c>
      <c r="M380" s="97" t="s">
        <v>239</v>
      </c>
      <c r="N380" s="97">
        <v>2.0</v>
      </c>
      <c r="O380" s="97" t="s">
        <v>240</v>
      </c>
      <c r="P380" s="97" t="s">
        <v>241</v>
      </c>
      <c r="Q380" s="97" t="s">
        <v>235</v>
      </c>
      <c r="R380" s="97">
        <v>99.0</v>
      </c>
      <c r="S380" s="98"/>
      <c r="T380" s="98"/>
      <c r="U380" s="96">
        <v>12.0</v>
      </c>
      <c r="V380" s="96">
        <v>0.0</v>
      </c>
      <c r="W380" s="96">
        <v>12.0</v>
      </c>
      <c r="X380" s="96">
        <v>30.0</v>
      </c>
      <c r="Y380" s="96">
        <v>0.0</v>
      </c>
      <c r="Z380" s="96">
        <v>30.0</v>
      </c>
      <c r="AA380" s="97" t="s">
        <v>1861</v>
      </c>
      <c r="AC380" s="98"/>
      <c r="AD380" s="97" t="s">
        <v>1822</v>
      </c>
      <c r="AE380" s="97" t="s">
        <v>263</v>
      </c>
      <c r="AF380" s="98"/>
      <c r="AG380" s="98"/>
      <c r="AH380" s="98"/>
      <c r="AI380" s="97" t="s">
        <v>1862</v>
      </c>
      <c r="AJ380" s="98"/>
      <c r="AK380" s="98"/>
      <c r="AL380" s="98"/>
      <c r="AM380" s="98"/>
      <c r="AN380" s="97" t="s">
        <v>1863</v>
      </c>
      <c r="AO380" s="97">
        <v>80450.0</v>
      </c>
      <c r="AP380" s="97" t="s">
        <v>248</v>
      </c>
      <c r="AQ380" s="97">
        <v>1.0</v>
      </c>
      <c r="AR380" s="98"/>
      <c r="AS380" s="98"/>
      <c r="AT380" s="98"/>
      <c r="AU380" s="98"/>
      <c r="AV380" s="97" t="s">
        <v>229</v>
      </c>
      <c r="AW380" s="99">
        <v>39722.0</v>
      </c>
      <c r="AX380" s="99">
        <v>41244.0</v>
      </c>
      <c r="AY380" s="98"/>
      <c r="AZ380" s="98"/>
      <c r="BA380" s="98"/>
      <c r="BB380" s="98"/>
      <c r="BC380" s="98"/>
      <c r="BD380" s="98"/>
      <c r="BE380" s="98"/>
      <c r="BF380" s="98"/>
      <c r="BG380" s="98"/>
      <c r="BH380" s="100">
        <v>-1.073649591E9</v>
      </c>
      <c r="BI380" s="100">
        <v>2.43118742E8</v>
      </c>
      <c r="BJ380" s="97" t="s">
        <v>230</v>
      </c>
      <c r="BK380" s="97" t="s">
        <v>231</v>
      </c>
      <c r="BL380" s="97" t="s">
        <v>249</v>
      </c>
      <c r="BM380" s="97">
        <v>2.0</v>
      </c>
      <c r="BN380" s="97" t="s">
        <v>233</v>
      </c>
      <c r="BO380" s="97">
        <v>5.0</v>
      </c>
      <c r="BP380" s="98"/>
      <c r="BQ380" s="98"/>
      <c r="BR380" s="97" t="s">
        <v>234</v>
      </c>
      <c r="BS380" s="97">
        <v>2.0</v>
      </c>
      <c r="BT380" s="97" t="s">
        <v>235</v>
      </c>
      <c r="BU380" s="97">
        <v>6.0</v>
      </c>
      <c r="BV380" s="98"/>
      <c r="BW380" s="98"/>
      <c r="BX380" s="97" t="s">
        <v>253</v>
      </c>
      <c r="BY380" s="99">
        <v>42541.0</v>
      </c>
      <c r="BZ380" s="98"/>
      <c r="CA380" s="98"/>
      <c r="CB380" s="97" t="s">
        <v>237</v>
      </c>
      <c r="CC380" s="97" t="s">
        <v>235</v>
      </c>
      <c r="CD380" s="98"/>
    </row>
    <row r="381">
      <c r="A381" s="96">
        <v>23011.0</v>
      </c>
      <c r="B381" s="97" t="s">
        <v>1864</v>
      </c>
      <c r="C381" s="97" t="s">
        <v>125</v>
      </c>
      <c r="D381" s="97">
        <v>25.0</v>
      </c>
      <c r="E381" s="97" t="s">
        <v>127</v>
      </c>
      <c r="F381" s="97">
        <v>12.0</v>
      </c>
      <c r="G381" s="97" t="s">
        <v>120</v>
      </c>
      <c r="H381" s="97">
        <v>1.0</v>
      </c>
      <c r="I381" s="97" t="s">
        <v>120</v>
      </c>
      <c r="J381" s="97">
        <v>6.0</v>
      </c>
      <c r="K381" s="97" t="s">
        <v>219</v>
      </c>
      <c r="L381" s="97" t="s">
        <v>220</v>
      </c>
      <c r="M381" s="97" t="s">
        <v>221</v>
      </c>
      <c r="N381" s="97">
        <v>1.0</v>
      </c>
      <c r="O381" s="97" t="s">
        <v>1378</v>
      </c>
      <c r="P381" s="97" t="s">
        <v>1379</v>
      </c>
      <c r="Q381" s="97" t="s">
        <v>1380</v>
      </c>
      <c r="R381" s="97" t="s">
        <v>1381</v>
      </c>
      <c r="S381" s="98"/>
      <c r="T381" s="98"/>
      <c r="U381" s="96">
        <v>3.0</v>
      </c>
      <c r="V381" s="96">
        <v>0.0</v>
      </c>
      <c r="W381" s="96">
        <v>3.0</v>
      </c>
      <c r="X381" s="96">
        <v>0.0</v>
      </c>
      <c r="Y381" s="96">
        <v>0.0</v>
      </c>
      <c r="Z381" s="96">
        <v>0.0</v>
      </c>
      <c r="AA381" s="97" t="s">
        <v>1865</v>
      </c>
      <c r="AB381" s="97">
        <v>5.0</v>
      </c>
      <c r="AC381" s="97" t="s">
        <v>243</v>
      </c>
      <c r="AD381" s="97" t="s">
        <v>1866</v>
      </c>
      <c r="AE381" s="97" t="s">
        <v>343</v>
      </c>
      <c r="AF381" s="98"/>
      <c r="AG381" s="98"/>
      <c r="AH381" s="98"/>
      <c r="AI381" s="97" t="s">
        <v>1315</v>
      </c>
      <c r="AJ381" s="98"/>
      <c r="AK381" s="98"/>
      <c r="AL381" s="98"/>
      <c r="AM381" s="98"/>
      <c r="AN381" s="97" t="s">
        <v>1867</v>
      </c>
      <c r="AO381" s="97">
        <v>99999.0</v>
      </c>
      <c r="AP381" s="97" t="s">
        <v>248</v>
      </c>
      <c r="AQ381" s="97">
        <v>1.0</v>
      </c>
      <c r="AR381" s="98"/>
      <c r="AS381" s="98"/>
      <c r="AT381" s="98"/>
      <c r="AU381" s="98"/>
      <c r="AV381" s="97" t="s">
        <v>229</v>
      </c>
      <c r="AW381" s="99">
        <v>39814.0</v>
      </c>
      <c r="AX381" s="99">
        <v>40603.0</v>
      </c>
      <c r="AY381" s="98"/>
      <c r="AZ381" s="98"/>
      <c r="BA381" s="98"/>
      <c r="BB381" s="98"/>
      <c r="BC381" s="98"/>
      <c r="BD381" s="98"/>
      <c r="BE381" s="98"/>
      <c r="BF381" s="98"/>
      <c r="BG381" s="98"/>
      <c r="BH381" s="100">
        <v>-106397.0</v>
      </c>
      <c r="BI381" s="100">
        <v>232557.0</v>
      </c>
      <c r="BJ381" s="97" t="s">
        <v>230</v>
      </c>
      <c r="BK381" s="97" t="s">
        <v>231</v>
      </c>
      <c r="BL381" s="97" t="s">
        <v>232</v>
      </c>
      <c r="BM381" s="97">
        <v>1.0</v>
      </c>
      <c r="BN381" s="97" t="s">
        <v>250</v>
      </c>
      <c r="BO381" s="97">
        <v>1.0</v>
      </c>
      <c r="BP381" s="97" t="s">
        <v>284</v>
      </c>
      <c r="BQ381" s="97" t="s">
        <v>1639</v>
      </c>
      <c r="BR381" s="97" t="s">
        <v>234</v>
      </c>
      <c r="BS381" s="97">
        <v>2.0</v>
      </c>
      <c r="BT381" s="97" t="s">
        <v>235</v>
      </c>
      <c r="BU381" s="97">
        <v>6.0</v>
      </c>
      <c r="BV381" s="98"/>
      <c r="BW381" s="98"/>
      <c r="BX381" s="97" t="s">
        <v>253</v>
      </c>
      <c r="BY381" s="99">
        <v>40729.0</v>
      </c>
      <c r="BZ381" s="98"/>
      <c r="CA381" s="98"/>
      <c r="CB381" s="97" t="s">
        <v>237</v>
      </c>
      <c r="CC381" s="97" t="s">
        <v>235</v>
      </c>
      <c r="CD381" s="98"/>
    </row>
    <row r="382" hidden="1">
      <c r="A382" s="96">
        <v>23012.0</v>
      </c>
      <c r="B382" s="97" t="s">
        <v>1868</v>
      </c>
      <c r="C382" s="97" t="s">
        <v>125</v>
      </c>
      <c r="D382" s="97">
        <v>25.0</v>
      </c>
      <c r="E382" s="97" t="s">
        <v>109</v>
      </c>
      <c r="F382" s="97">
        <v>3.0</v>
      </c>
      <c r="G382" s="97" t="s">
        <v>1719</v>
      </c>
      <c r="H382" s="97">
        <v>280.0</v>
      </c>
      <c r="I382" s="97" t="s">
        <v>389</v>
      </c>
      <c r="J382" s="97">
        <v>4.0</v>
      </c>
      <c r="K382" s="97" t="s">
        <v>219</v>
      </c>
      <c r="L382" s="97" t="s">
        <v>220</v>
      </c>
      <c r="M382" s="97" t="s">
        <v>221</v>
      </c>
      <c r="N382" s="97">
        <v>1.0</v>
      </c>
      <c r="O382" s="97" t="s">
        <v>399</v>
      </c>
      <c r="P382" s="97" t="s">
        <v>400</v>
      </c>
      <c r="Q382" s="97" t="s">
        <v>235</v>
      </c>
      <c r="R382" s="97">
        <v>99.0</v>
      </c>
      <c r="S382" s="98"/>
      <c r="T382" s="98"/>
      <c r="U382" s="96">
        <v>0.0</v>
      </c>
      <c r="V382" s="96">
        <v>0.0</v>
      </c>
      <c r="W382" s="96">
        <v>0.0</v>
      </c>
      <c r="X382" s="96">
        <v>0.0</v>
      </c>
      <c r="Y382" s="96">
        <v>0.0</v>
      </c>
      <c r="Z382" s="96">
        <v>0.0</v>
      </c>
      <c r="AA382" s="97" t="s">
        <v>1720</v>
      </c>
      <c r="AB382" s="97">
        <v>5.0</v>
      </c>
      <c r="AC382" s="97" t="s">
        <v>243</v>
      </c>
      <c r="AD382" s="97" t="s">
        <v>1869</v>
      </c>
      <c r="AE382" s="97" t="s">
        <v>343</v>
      </c>
      <c r="AF382" s="98"/>
      <c r="AG382" s="98"/>
      <c r="AH382" s="98"/>
      <c r="AI382" s="97" t="s">
        <v>403</v>
      </c>
      <c r="AJ382" s="98"/>
      <c r="AK382" s="98"/>
      <c r="AL382" s="98"/>
      <c r="AM382" s="98"/>
      <c r="AN382" s="97" t="s">
        <v>1870</v>
      </c>
      <c r="AO382" s="97">
        <v>80060.0</v>
      </c>
      <c r="AP382" s="97" t="s">
        <v>248</v>
      </c>
      <c r="AQ382" s="97">
        <v>1.0</v>
      </c>
      <c r="AR382" s="98"/>
      <c r="AS382" s="98"/>
      <c r="AT382" s="98"/>
      <c r="AU382" s="98"/>
      <c r="AV382" s="97" t="s">
        <v>229</v>
      </c>
      <c r="AW382" s="98"/>
      <c r="AX382" s="99">
        <v>40725.0</v>
      </c>
      <c r="AY382" s="97" t="s">
        <v>1871</v>
      </c>
      <c r="AZ382" s="97">
        <v>2011.0</v>
      </c>
      <c r="BA382" s="97">
        <v>1257.0</v>
      </c>
      <c r="BB382" s="97" t="s">
        <v>406</v>
      </c>
      <c r="BC382" s="97" t="s">
        <v>407</v>
      </c>
      <c r="BD382" s="97" t="s">
        <v>408</v>
      </c>
      <c r="BE382" s="97" t="s">
        <v>409</v>
      </c>
      <c r="BF382" s="97" t="s">
        <v>410</v>
      </c>
      <c r="BG382" s="97">
        <v>0.0</v>
      </c>
      <c r="BH382" s="100">
        <v>-107399.0</v>
      </c>
      <c r="BI382" s="100">
        <v>260222.0</v>
      </c>
      <c r="BJ382" s="97" t="s">
        <v>230</v>
      </c>
      <c r="BK382" s="97" t="s">
        <v>231</v>
      </c>
      <c r="BL382" s="97" t="s">
        <v>232</v>
      </c>
      <c r="BM382" s="97">
        <v>1.0</v>
      </c>
      <c r="BN382" s="97" t="s">
        <v>233</v>
      </c>
      <c r="BO382" s="97">
        <v>5.0</v>
      </c>
      <c r="BP382" s="98"/>
      <c r="BQ382" s="98"/>
      <c r="BR382" s="97" t="s">
        <v>274</v>
      </c>
      <c r="BS382" s="97">
        <v>1.0</v>
      </c>
      <c r="BT382" s="97" t="s">
        <v>235</v>
      </c>
      <c r="BU382" s="97">
        <v>6.0</v>
      </c>
      <c r="BV382" s="98"/>
      <c r="BW382" s="98"/>
      <c r="BX382" s="97" t="s">
        <v>253</v>
      </c>
      <c r="BY382" s="99">
        <v>40742.0</v>
      </c>
      <c r="BZ382" s="98"/>
      <c r="CA382" s="98"/>
      <c r="CB382" s="97" t="s">
        <v>237</v>
      </c>
      <c r="CC382" s="97" t="s">
        <v>235</v>
      </c>
      <c r="CD382" s="98"/>
    </row>
    <row r="383" hidden="1">
      <c r="A383" s="96">
        <v>23013.0</v>
      </c>
      <c r="B383" s="97" t="s">
        <v>1872</v>
      </c>
      <c r="C383" s="97" t="s">
        <v>125</v>
      </c>
      <c r="D383" s="97">
        <v>25.0</v>
      </c>
      <c r="E383" s="97" t="s">
        <v>109</v>
      </c>
      <c r="F383" s="97">
        <v>3.0</v>
      </c>
      <c r="G383" s="97" t="s">
        <v>1716</v>
      </c>
      <c r="H383" s="97">
        <v>189.0</v>
      </c>
      <c r="I383" s="97" t="s">
        <v>389</v>
      </c>
      <c r="J383" s="97">
        <v>4.0</v>
      </c>
      <c r="K383" s="97" t="s">
        <v>219</v>
      </c>
      <c r="L383" s="97" t="s">
        <v>220</v>
      </c>
      <c r="M383" s="97" t="s">
        <v>221</v>
      </c>
      <c r="N383" s="97">
        <v>1.0</v>
      </c>
      <c r="O383" s="97" t="s">
        <v>399</v>
      </c>
      <c r="P383" s="97" t="s">
        <v>400</v>
      </c>
      <c r="Q383" s="97" t="s">
        <v>235</v>
      </c>
      <c r="R383" s="97">
        <v>99.0</v>
      </c>
      <c r="S383" s="98"/>
      <c r="T383" s="98"/>
      <c r="U383" s="96">
        <v>0.0</v>
      </c>
      <c r="V383" s="96">
        <v>0.0</v>
      </c>
      <c r="W383" s="96">
        <v>0.0</v>
      </c>
      <c r="X383" s="96">
        <v>0.0</v>
      </c>
      <c r="Y383" s="96">
        <v>0.0</v>
      </c>
      <c r="Z383" s="96">
        <v>0.0</v>
      </c>
      <c r="AA383" s="97" t="s">
        <v>1717</v>
      </c>
      <c r="AB383" s="97">
        <v>5.0</v>
      </c>
      <c r="AC383" s="97" t="s">
        <v>243</v>
      </c>
      <c r="AD383" s="97" t="s">
        <v>1869</v>
      </c>
      <c r="AE383" s="97" t="s">
        <v>343</v>
      </c>
      <c r="AF383" s="98"/>
      <c r="AG383" s="98"/>
      <c r="AH383" s="98"/>
      <c r="AI383" s="97" t="s">
        <v>403</v>
      </c>
      <c r="AJ383" s="98"/>
      <c r="AK383" s="98"/>
      <c r="AL383" s="98"/>
      <c r="AM383" s="98"/>
      <c r="AN383" s="97" t="s">
        <v>1870</v>
      </c>
      <c r="AO383" s="97">
        <v>80060.0</v>
      </c>
      <c r="AP383" s="97" t="s">
        <v>248</v>
      </c>
      <c r="AQ383" s="97">
        <v>1.0</v>
      </c>
      <c r="AR383" s="98"/>
      <c r="AS383" s="98"/>
      <c r="AT383" s="98"/>
      <c r="AU383" s="98"/>
      <c r="AV383" s="97" t="s">
        <v>229</v>
      </c>
      <c r="AW383" s="98"/>
      <c r="AX383" s="99">
        <v>40725.0</v>
      </c>
      <c r="AY383" s="97" t="s">
        <v>1871</v>
      </c>
      <c r="AZ383" s="97">
        <v>2011.0</v>
      </c>
      <c r="BA383" s="97">
        <v>1257.0</v>
      </c>
      <c r="BB383" s="97" t="s">
        <v>406</v>
      </c>
      <c r="BC383" s="97" t="s">
        <v>407</v>
      </c>
      <c r="BD383" s="97" t="s">
        <v>408</v>
      </c>
      <c r="BE383" s="97" t="s">
        <v>409</v>
      </c>
      <c r="BF383" s="97" t="s">
        <v>410</v>
      </c>
      <c r="BG383" s="97">
        <v>0.0</v>
      </c>
      <c r="BH383" s="100">
        <v>-107367.0</v>
      </c>
      <c r="BI383" s="100">
        <v>260358.0</v>
      </c>
      <c r="BJ383" s="97" t="s">
        <v>230</v>
      </c>
      <c r="BK383" s="97" t="s">
        <v>231</v>
      </c>
      <c r="BL383" s="97" t="s">
        <v>232</v>
      </c>
      <c r="BM383" s="97">
        <v>1.0</v>
      </c>
      <c r="BN383" s="97" t="s">
        <v>233</v>
      </c>
      <c r="BO383" s="97">
        <v>5.0</v>
      </c>
      <c r="BP383" s="98"/>
      <c r="BQ383" s="98"/>
      <c r="BR383" s="97" t="s">
        <v>274</v>
      </c>
      <c r="BS383" s="97">
        <v>1.0</v>
      </c>
      <c r="BT383" s="97" t="s">
        <v>235</v>
      </c>
      <c r="BU383" s="97">
        <v>6.0</v>
      </c>
      <c r="BV383" s="98"/>
      <c r="BW383" s="98"/>
      <c r="BX383" s="97" t="s">
        <v>253</v>
      </c>
      <c r="BY383" s="99">
        <v>41204.0</v>
      </c>
      <c r="BZ383" s="98"/>
      <c r="CA383" s="98"/>
      <c r="CB383" s="97" t="s">
        <v>237</v>
      </c>
      <c r="CC383" s="97" t="s">
        <v>235</v>
      </c>
      <c r="CD383" s="98"/>
    </row>
    <row r="384" hidden="1">
      <c r="A384" s="96">
        <v>23014.0</v>
      </c>
      <c r="B384" s="97" t="s">
        <v>1873</v>
      </c>
      <c r="C384" s="97" t="s">
        <v>125</v>
      </c>
      <c r="D384" s="97">
        <v>25.0</v>
      </c>
      <c r="E384" s="97" t="s">
        <v>109</v>
      </c>
      <c r="F384" s="97">
        <v>3.0</v>
      </c>
      <c r="G384" s="97" t="s">
        <v>1722</v>
      </c>
      <c r="H384" s="97">
        <v>524.0</v>
      </c>
      <c r="I384" s="97" t="s">
        <v>389</v>
      </c>
      <c r="J384" s="97">
        <v>4.0</v>
      </c>
      <c r="K384" s="97" t="s">
        <v>219</v>
      </c>
      <c r="L384" s="97" t="s">
        <v>220</v>
      </c>
      <c r="M384" s="97" t="s">
        <v>221</v>
      </c>
      <c r="N384" s="97">
        <v>1.0</v>
      </c>
      <c r="O384" s="97" t="s">
        <v>399</v>
      </c>
      <c r="P384" s="97" t="s">
        <v>400</v>
      </c>
      <c r="Q384" s="97" t="s">
        <v>235</v>
      </c>
      <c r="R384" s="97">
        <v>99.0</v>
      </c>
      <c r="S384" s="98"/>
      <c r="T384" s="98"/>
      <c r="U384" s="96">
        <v>0.0</v>
      </c>
      <c r="V384" s="96">
        <v>0.0</v>
      </c>
      <c r="W384" s="96">
        <v>0.0</v>
      </c>
      <c r="X384" s="96">
        <v>0.0</v>
      </c>
      <c r="Y384" s="96">
        <v>0.0</v>
      </c>
      <c r="Z384" s="96">
        <v>0.0</v>
      </c>
      <c r="AA384" s="97" t="s">
        <v>1723</v>
      </c>
      <c r="AB384" s="97">
        <v>5.0</v>
      </c>
      <c r="AC384" s="97" t="s">
        <v>243</v>
      </c>
      <c r="AD384" s="97" t="s">
        <v>1869</v>
      </c>
      <c r="AE384" s="97" t="s">
        <v>343</v>
      </c>
      <c r="AF384" s="98"/>
      <c r="AG384" s="98"/>
      <c r="AH384" s="98"/>
      <c r="AI384" s="97" t="s">
        <v>403</v>
      </c>
      <c r="AJ384" s="98"/>
      <c r="AK384" s="98"/>
      <c r="AL384" s="98"/>
      <c r="AM384" s="98"/>
      <c r="AN384" s="97" t="s">
        <v>1870</v>
      </c>
      <c r="AO384" s="97">
        <v>80060.0</v>
      </c>
      <c r="AP384" s="97" t="s">
        <v>248</v>
      </c>
      <c r="AQ384" s="97">
        <v>1.0</v>
      </c>
      <c r="AR384" s="98"/>
      <c r="AS384" s="98"/>
      <c r="AT384" s="98"/>
      <c r="AU384" s="98"/>
      <c r="AV384" s="97" t="s">
        <v>229</v>
      </c>
      <c r="AW384" s="98"/>
      <c r="AX384" s="99">
        <v>40725.0</v>
      </c>
      <c r="AY384" s="97" t="s">
        <v>1871</v>
      </c>
      <c r="AZ384" s="97">
        <v>2011.0</v>
      </c>
      <c r="BA384" s="97">
        <v>1257.0</v>
      </c>
      <c r="BB384" s="97" t="s">
        <v>406</v>
      </c>
      <c r="BC384" s="97" t="s">
        <v>407</v>
      </c>
      <c r="BD384" s="97" t="s">
        <v>408</v>
      </c>
      <c r="BE384" s="97" t="s">
        <v>409</v>
      </c>
      <c r="BF384" s="97" t="s">
        <v>410</v>
      </c>
      <c r="BG384" s="97">
        <v>0.0</v>
      </c>
      <c r="BH384" s="100">
        <v>-107602.0</v>
      </c>
      <c r="BI384" s="100">
        <v>252347.0</v>
      </c>
      <c r="BJ384" s="97" t="s">
        <v>230</v>
      </c>
      <c r="BK384" s="97" t="s">
        <v>231</v>
      </c>
      <c r="BL384" s="97" t="s">
        <v>232</v>
      </c>
      <c r="BM384" s="97">
        <v>1.0</v>
      </c>
      <c r="BN384" s="97" t="s">
        <v>233</v>
      </c>
      <c r="BO384" s="97">
        <v>5.0</v>
      </c>
      <c r="BP384" s="98"/>
      <c r="BQ384" s="98"/>
      <c r="BR384" s="97" t="s">
        <v>274</v>
      </c>
      <c r="BS384" s="97">
        <v>1.0</v>
      </c>
      <c r="BT384" s="97" t="s">
        <v>235</v>
      </c>
      <c r="BU384" s="97">
        <v>6.0</v>
      </c>
      <c r="BV384" s="98"/>
      <c r="BW384" s="98"/>
      <c r="BX384" s="97" t="s">
        <v>253</v>
      </c>
      <c r="BY384" s="99">
        <v>40742.0</v>
      </c>
      <c r="BZ384" s="98"/>
      <c r="CA384" s="98"/>
      <c r="CB384" s="97" t="s">
        <v>237</v>
      </c>
      <c r="CC384" s="97" t="s">
        <v>235</v>
      </c>
      <c r="CD384" s="98"/>
    </row>
    <row r="385" hidden="1">
      <c r="A385" s="96">
        <v>23015.0</v>
      </c>
      <c r="B385" s="97" t="s">
        <v>1874</v>
      </c>
      <c r="C385" s="97" t="s">
        <v>125</v>
      </c>
      <c r="D385" s="97">
        <v>25.0</v>
      </c>
      <c r="E385" s="97" t="s">
        <v>790</v>
      </c>
      <c r="F385" s="97">
        <v>10.0</v>
      </c>
      <c r="G385" s="97" t="s">
        <v>813</v>
      </c>
      <c r="H385" s="97">
        <v>441.0</v>
      </c>
      <c r="I385" s="97" t="s">
        <v>218</v>
      </c>
      <c r="J385" s="97">
        <v>1.0</v>
      </c>
      <c r="K385" s="97" t="s">
        <v>219</v>
      </c>
      <c r="L385" s="97" t="s">
        <v>220</v>
      </c>
      <c r="M385" s="97" t="s">
        <v>221</v>
      </c>
      <c r="N385" s="97">
        <v>1.0</v>
      </c>
      <c r="O385" s="97" t="s">
        <v>399</v>
      </c>
      <c r="P385" s="97" t="s">
        <v>400</v>
      </c>
      <c r="Q385" s="97" t="s">
        <v>235</v>
      </c>
      <c r="R385" s="97">
        <v>99.0</v>
      </c>
      <c r="S385" s="98"/>
      <c r="T385" s="98"/>
      <c r="U385" s="96">
        <v>0.0</v>
      </c>
      <c r="V385" s="96">
        <v>0.0</v>
      </c>
      <c r="W385" s="96">
        <v>0.0</v>
      </c>
      <c r="X385" s="96">
        <v>0.0</v>
      </c>
      <c r="Y385" s="96">
        <v>0.0</v>
      </c>
      <c r="Z385" s="96">
        <v>0.0</v>
      </c>
      <c r="AA385" s="97" t="s">
        <v>814</v>
      </c>
      <c r="AD385" s="97" t="s">
        <v>1875</v>
      </c>
      <c r="AE385" s="97" t="s">
        <v>343</v>
      </c>
      <c r="AF385" s="98"/>
      <c r="AG385" s="98"/>
      <c r="AH385" s="98"/>
      <c r="AI385" s="97" t="s">
        <v>1490</v>
      </c>
      <c r="AJ385" s="98"/>
      <c r="AK385" s="98"/>
      <c r="AL385" s="98"/>
      <c r="AM385" s="98"/>
      <c r="AN385" s="97" t="s">
        <v>1876</v>
      </c>
      <c r="AO385" s="97">
        <v>81280.0</v>
      </c>
      <c r="AP385" s="97" t="s">
        <v>248</v>
      </c>
      <c r="AQ385" s="97">
        <v>1.0</v>
      </c>
      <c r="AR385" s="98"/>
      <c r="AS385" s="98"/>
      <c r="AT385" s="98"/>
      <c r="AU385" s="98"/>
      <c r="AV385" s="97" t="s">
        <v>229</v>
      </c>
      <c r="AW385" s="98"/>
      <c r="AX385" s="99">
        <v>40725.0</v>
      </c>
      <c r="AY385" s="97" t="s">
        <v>1871</v>
      </c>
      <c r="AZ385" s="97">
        <v>2011.0</v>
      </c>
      <c r="BA385" s="97">
        <v>1257.0</v>
      </c>
      <c r="BB385" s="97" t="s">
        <v>406</v>
      </c>
      <c r="BC385" s="97" t="s">
        <v>407</v>
      </c>
      <c r="BD385" s="97" t="s">
        <v>408</v>
      </c>
      <c r="BE385" s="97" t="s">
        <v>409</v>
      </c>
      <c r="BF385" s="97" t="s">
        <v>410</v>
      </c>
      <c r="BG385" s="97">
        <v>0.0</v>
      </c>
      <c r="BH385" s="100">
        <v>-108891.0</v>
      </c>
      <c r="BI385" s="100">
        <v>258911.0</v>
      </c>
      <c r="BJ385" s="97" t="s">
        <v>230</v>
      </c>
      <c r="BK385" s="97" t="s">
        <v>231</v>
      </c>
      <c r="BL385" s="97" t="s">
        <v>232</v>
      </c>
      <c r="BM385" s="97">
        <v>1.0</v>
      </c>
      <c r="BN385" s="97" t="s">
        <v>233</v>
      </c>
      <c r="BO385" s="97">
        <v>5.0</v>
      </c>
      <c r="BP385" s="98"/>
      <c r="BQ385" s="98"/>
      <c r="BR385" s="97" t="s">
        <v>274</v>
      </c>
      <c r="BS385" s="97">
        <v>1.0</v>
      </c>
      <c r="BT385" s="97" t="s">
        <v>235</v>
      </c>
      <c r="BU385" s="97">
        <v>6.0</v>
      </c>
      <c r="BV385" s="98"/>
      <c r="BW385" s="98"/>
      <c r="BX385" s="97" t="s">
        <v>253</v>
      </c>
      <c r="BY385" s="99">
        <v>40742.0</v>
      </c>
      <c r="BZ385" s="98"/>
      <c r="CA385" s="98"/>
      <c r="CB385" s="97" t="s">
        <v>237</v>
      </c>
      <c r="CC385" s="97" t="s">
        <v>235</v>
      </c>
      <c r="CD385" s="98"/>
    </row>
    <row r="386" hidden="1">
      <c r="A386" s="96">
        <v>23016.0</v>
      </c>
      <c r="B386" s="97" t="s">
        <v>1877</v>
      </c>
      <c r="C386" s="97" t="s">
        <v>125</v>
      </c>
      <c r="D386" s="97">
        <v>25.0</v>
      </c>
      <c r="E386" s="97" t="s">
        <v>790</v>
      </c>
      <c r="F386" s="97">
        <v>10.0</v>
      </c>
      <c r="G386" s="97" t="s">
        <v>816</v>
      </c>
      <c r="H386" s="97">
        <v>204.0</v>
      </c>
      <c r="I386" s="97" t="s">
        <v>218</v>
      </c>
      <c r="J386" s="97">
        <v>1.0</v>
      </c>
      <c r="K386" s="97" t="s">
        <v>219</v>
      </c>
      <c r="L386" s="97" t="s">
        <v>220</v>
      </c>
      <c r="M386" s="97" t="s">
        <v>221</v>
      </c>
      <c r="N386" s="97">
        <v>1.0</v>
      </c>
      <c r="O386" s="97" t="s">
        <v>399</v>
      </c>
      <c r="P386" s="97" t="s">
        <v>400</v>
      </c>
      <c r="Q386" s="97" t="s">
        <v>235</v>
      </c>
      <c r="R386" s="97">
        <v>99.0</v>
      </c>
      <c r="S386" s="98"/>
      <c r="T386" s="98"/>
      <c r="U386" s="96">
        <v>0.0</v>
      </c>
      <c r="V386" s="96">
        <v>0.0</v>
      </c>
      <c r="W386" s="96">
        <v>0.0</v>
      </c>
      <c r="X386" s="96">
        <v>0.0</v>
      </c>
      <c r="Y386" s="96">
        <v>0.0</v>
      </c>
      <c r="Z386" s="96">
        <v>0.0</v>
      </c>
      <c r="AA386" s="97" t="s">
        <v>817</v>
      </c>
      <c r="AC386" s="98"/>
      <c r="AD386" s="97" t="s">
        <v>1875</v>
      </c>
      <c r="AE386" s="97" t="s">
        <v>343</v>
      </c>
      <c r="AF386" s="98"/>
      <c r="AG386" s="98"/>
      <c r="AH386" s="98"/>
      <c r="AI386" s="97" t="s">
        <v>1490</v>
      </c>
      <c r="AJ386" s="98"/>
      <c r="AK386" s="98"/>
      <c r="AL386" s="98"/>
      <c r="AM386" s="98"/>
      <c r="AN386" s="97" t="s">
        <v>1876</v>
      </c>
      <c r="AO386" s="97">
        <v>81280.0</v>
      </c>
      <c r="AP386" s="97" t="s">
        <v>248</v>
      </c>
      <c r="AQ386" s="97">
        <v>1.0</v>
      </c>
      <c r="AR386" s="98"/>
      <c r="AS386" s="98"/>
      <c r="AT386" s="98"/>
      <c r="AU386" s="98"/>
      <c r="AV386" s="97" t="s">
        <v>229</v>
      </c>
      <c r="AW386" s="98"/>
      <c r="AX386" s="99">
        <v>40725.0</v>
      </c>
      <c r="AY386" s="97" t="s">
        <v>1871</v>
      </c>
      <c r="AZ386" s="97">
        <v>2011.0</v>
      </c>
      <c r="BA386" s="97">
        <v>1257.0</v>
      </c>
      <c r="BB386" s="97" t="s">
        <v>406</v>
      </c>
      <c r="BC386" s="97" t="s">
        <v>407</v>
      </c>
      <c r="BD386" s="97" t="s">
        <v>408</v>
      </c>
      <c r="BE386" s="97" t="s">
        <v>409</v>
      </c>
      <c r="BF386" s="97" t="s">
        <v>410</v>
      </c>
      <c r="BG386" s="97">
        <v>0.0</v>
      </c>
      <c r="BH386" s="100">
        <v>-108698.0</v>
      </c>
      <c r="BI386" s="100">
        <v>265611.0</v>
      </c>
      <c r="BJ386" s="97" t="s">
        <v>230</v>
      </c>
      <c r="BK386" s="97" t="s">
        <v>231</v>
      </c>
      <c r="BL386" s="97" t="s">
        <v>232</v>
      </c>
      <c r="BM386" s="97">
        <v>1.0</v>
      </c>
      <c r="BN386" s="97" t="s">
        <v>233</v>
      </c>
      <c r="BO386" s="97">
        <v>5.0</v>
      </c>
      <c r="BP386" s="98"/>
      <c r="BQ386" s="98"/>
      <c r="BR386" s="97" t="s">
        <v>274</v>
      </c>
      <c r="BS386" s="97">
        <v>1.0</v>
      </c>
      <c r="BT386" s="97" t="s">
        <v>235</v>
      </c>
      <c r="BU386" s="97">
        <v>6.0</v>
      </c>
      <c r="BV386" s="98"/>
      <c r="BW386" s="98"/>
      <c r="BX386" s="97" t="s">
        <v>253</v>
      </c>
      <c r="BY386" s="99">
        <v>40742.0</v>
      </c>
      <c r="BZ386" s="98"/>
      <c r="CA386" s="98"/>
      <c r="CB386" s="97" t="s">
        <v>237</v>
      </c>
      <c r="CC386" s="97" t="s">
        <v>235</v>
      </c>
      <c r="CD386" s="98"/>
    </row>
    <row r="387" hidden="1">
      <c r="A387" s="96">
        <v>23017.0</v>
      </c>
      <c r="B387" s="97" t="s">
        <v>1878</v>
      </c>
      <c r="C387" s="97" t="s">
        <v>125</v>
      </c>
      <c r="D387" s="97">
        <v>25.0</v>
      </c>
      <c r="E387" s="97" t="s">
        <v>110</v>
      </c>
      <c r="F387" s="97">
        <v>7.0</v>
      </c>
      <c r="G387" s="97" t="s">
        <v>709</v>
      </c>
      <c r="H387" s="97">
        <v>141.0</v>
      </c>
      <c r="I387" s="97" t="s">
        <v>218</v>
      </c>
      <c r="J387" s="97">
        <v>1.0</v>
      </c>
      <c r="K387" s="97" t="s">
        <v>219</v>
      </c>
      <c r="L387" s="97" t="s">
        <v>220</v>
      </c>
      <c r="M387" s="97" t="s">
        <v>221</v>
      </c>
      <c r="N387" s="97">
        <v>1.0</v>
      </c>
      <c r="O387" s="97" t="s">
        <v>399</v>
      </c>
      <c r="P387" s="97" t="s">
        <v>400</v>
      </c>
      <c r="Q387" s="97" t="s">
        <v>235</v>
      </c>
      <c r="R387" s="97">
        <v>99.0</v>
      </c>
      <c r="S387" s="98"/>
      <c r="T387" s="98"/>
      <c r="U387" s="96">
        <v>0.0</v>
      </c>
      <c r="V387" s="96">
        <v>0.0</v>
      </c>
      <c r="W387" s="96">
        <v>0.0</v>
      </c>
      <c r="X387" s="96">
        <v>0.0</v>
      </c>
      <c r="Y387" s="96">
        <v>0.0</v>
      </c>
      <c r="Z387" s="96">
        <v>0.0</v>
      </c>
      <c r="AA387" s="97" t="s">
        <v>710</v>
      </c>
      <c r="AD387" s="97" t="s">
        <v>1875</v>
      </c>
      <c r="AE387" s="97" t="s">
        <v>343</v>
      </c>
      <c r="AF387" s="98"/>
      <c r="AG387" s="98"/>
      <c r="AH387" s="98"/>
      <c r="AI387" s="97" t="s">
        <v>1490</v>
      </c>
      <c r="AJ387" s="98"/>
      <c r="AK387" s="98"/>
      <c r="AL387" s="98"/>
      <c r="AM387" s="98"/>
      <c r="AN387" s="97" t="s">
        <v>1876</v>
      </c>
      <c r="AO387" s="97">
        <v>81280.0</v>
      </c>
      <c r="AP387" s="97" t="s">
        <v>248</v>
      </c>
      <c r="AQ387" s="97">
        <v>1.0</v>
      </c>
      <c r="AR387" s="98"/>
      <c r="AS387" s="98"/>
      <c r="AT387" s="98"/>
      <c r="AU387" s="98"/>
      <c r="AV387" s="97" t="s">
        <v>229</v>
      </c>
      <c r="AW387" s="98"/>
      <c r="AX387" s="99">
        <v>40725.0</v>
      </c>
      <c r="AY387" s="97" t="s">
        <v>1871</v>
      </c>
      <c r="AZ387" s="97">
        <v>2011.0</v>
      </c>
      <c r="BA387" s="97">
        <v>1257.0</v>
      </c>
      <c r="BB387" s="97" t="s">
        <v>406</v>
      </c>
      <c r="BC387" s="97" t="s">
        <v>407</v>
      </c>
      <c r="BD387" s="97" t="s">
        <v>408</v>
      </c>
      <c r="BE387" s="97" t="s">
        <v>409</v>
      </c>
      <c r="BF387" s="97" t="s">
        <v>410</v>
      </c>
      <c r="BG387" s="97">
        <v>0.0</v>
      </c>
      <c r="BH387" s="100">
        <v>-108266.0</v>
      </c>
      <c r="BI387" s="100">
        <v>268642.0</v>
      </c>
      <c r="BJ387" s="97" t="s">
        <v>230</v>
      </c>
      <c r="BK387" s="97" t="s">
        <v>231</v>
      </c>
      <c r="BL387" s="97" t="s">
        <v>232</v>
      </c>
      <c r="BM387" s="97">
        <v>1.0</v>
      </c>
      <c r="BN387" s="97" t="s">
        <v>233</v>
      </c>
      <c r="BO387" s="97">
        <v>5.0</v>
      </c>
      <c r="BP387" s="98"/>
      <c r="BQ387" s="98"/>
      <c r="BR387" s="97" t="s">
        <v>274</v>
      </c>
      <c r="BS387" s="97">
        <v>1.0</v>
      </c>
      <c r="BT387" s="97" t="s">
        <v>235</v>
      </c>
      <c r="BU387" s="97">
        <v>6.0</v>
      </c>
      <c r="BV387" s="98"/>
      <c r="BW387" s="98"/>
      <c r="BX387" s="97" t="s">
        <v>253</v>
      </c>
      <c r="BY387" s="99">
        <v>40742.0</v>
      </c>
      <c r="BZ387" s="98"/>
      <c r="CA387" s="98"/>
      <c r="CB387" s="97" t="s">
        <v>237</v>
      </c>
      <c r="CC387" s="97" t="s">
        <v>235</v>
      </c>
      <c r="CD387" s="98"/>
    </row>
    <row r="388" hidden="1">
      <c r="A388" s="96">
        <v>23018.0</v>
      </c>
      <c r="B388" s="97" t="s">
        <v>1879</v>
      </c>
      <c r="C388" s="97" t="s">
        <v>125</v>
      </c>
      <c r="D388" s="97">
        <v>25.0</v>
      </c>
      <c r="E388" s="97" t="s">
        <v>1061</v>
      </c>
      <c r="F388" s="97">
        <v>14.0</v>
      </c>
      <c r="G388" s="97" t="s">
        <v>1070</v>
      </c>
      <c r="H388" s="97">
        <v>387.0</v>
      </c>
      <c r="I388" s="97" t="s">
        <v>120</v>
      </c>
      <c r="J388" s="97">
        <v>6.0</v>
      </c>
      <c r="K388" s="97" t="s">
        <v>219</v>
      </c>
      <c r="L388" s="97" t="s">
        <v>220</v>
      </c>
      <c r="M388" s="97" t="s">
        <v>221</v>
      </c>
      <c r="N388" s="97">
        <v>1.0</v>
      </c>
      <c r="O388" s="97" t="s">
        <v>399</v>
      </c>
      <c r="P388" s="97" t="s">
        <v>400</v>
      </c>
      <c r="Q388" s="97" t="s">
        <v>235</v>
      </c>
      <c r="R388" s="97">
        <v>99.0</v>
      </c>
      <c r="S388" s="98"/>
      <c r="T388" s="98"/>
      <c r="U388" s="96">
        <v>0.0</v>
      </c>
      <c r="V388" s="96">
        <v>0.0</v>
      </c>
      <c r="W388" s="96">
        <v>0.0</v>
      </c>
      <c r="X388" s="96">
        <v>0.0</v>
      </c>
      <c r="Y388" s="96">
        <v>0.0</v>
      </c>
      <c r="Z388" s="96">
        <v>0.0</v>
      </c>
      <c r="AA388" s="97" t="s">
        <v>1071</v>
      </c>
      <c r="AB388" s="97">
        <v>5.0</v>
      </c>
      <c r="AC388" s="97" t="s">
        <v>243</v>
      </c>
      <c r="AD388" s="97" t="s">
        <v>772</v>
      </c>
      <c r="AE388" s="97">
        <v>44.0</v>
      </c>
      <c r="AF388" s="98"/>
      <c r="AG388" s="98"/>
      <c r="AH388" s="98"/>
      <c r="AI388" s="97" t="s">
        <v>362</v>
      </c>
      <c r="AJ388" s="98"/>
      <c r="AK388" s="98"/>
      <c r="AL388" s="98"/>
      <c r="AM388" s="98"/>
      <c r="AN388" s="97" t="s">
        <v>1880</v>
      </c>
      <c r="AO388" s="97">
        <v>82400.0</v>
      </c>
      <c r="AP388" s="97" t="s">
        <v>248</v>
      </c>
      <c r="AQ388" s="97">
        <v>1.0</v>
      </c>
      <c r="AR388" s="98"/>
      <c r="AS388" s="98"/>
      <c r="AT388" s="98"/>
      <c r="AU388" s="98"/>
      <c r="AV388" s="97" t="s">
        <v>229</v>
      </c>
      <c r="AW388" s="98"/>
      <c r="AX388" s="99">
        <v>40725.0</v>
      </c>
      <c r="AY388" s="97" t="s">
        <v>1871</v>
      </c>
      <c r="AZ388" s="97">
        <v>2011.0</v>
      </c>
      <c r="BA388" s="97">
        <v>1257.0</v>
      </c>
      <c r="BB388" s="97" t="s">
        <v>406</v>
      </c>
      <c r="BC388" s="97" t="s">
        <v>407</v>
      </c>
      <c r="BD388" s="97" t="s">
        <v>408</v>
      </c>
      <c r="BE388" s="97" t="s">
        <v>409</v>
      </c>
      <c r="BF388" s="97" t="s">
        <v>410</v>
      </c>
      <c r="BG388" s="97">
        <v>0.0</v>
      </c>
      <c r="BH388" s="100">
        <v>-105747.0</v>
      </c>
      <c r="BI388" s="100">
        <v>229997.0</v>
      </c>
      <c r="BJ388" s="97" t="s">
        <v>230</v>
      </c>
      <c r="BK388" s="97" t="s">
        <v>231</v>
      </c>
      <c r="BL388" s="97" t="s">
        <v>232</v>
      </c>
      <c r="BM388" s="97">
        <v>1.0</v>
      </c>
      <c r="BN388" s="97" t="s">
        <v>233</v>
      </c>
      <c r="BO388" s="97">
        <v>5.0</v>
      </c>
      <c r="BP388" s="98"/>
      <c r="BQ388" s="98"/>
      <c r="BR388" s="97" t="s">
        <v>274</v>
      </c>
      <c r="BS388" s="97">
        <v>1.0</v>
      </c>
      <c r="BT388" s="97" t="s">
        <v>235</v>
      </c>
      <c r="BU388" s="97">
        <v>6.0</v>
      </c>
      <c r="BV388" s="98"/>
      <c r="BW388" s="98"/>
      <c r="BX388" s="97" t="s">
        <v>253</v>
      </c>
      <c r="BY388" s="99">
        <v>40742.0</v>
      </c>
      <c r="BZ388" s="98"/>
      <c r="CA388" s="98"/>
      <c r="CB388" s="97" t="s">
        <v>237</v>
      </c>
      <c r="CC388" s="97" t="s">
        <v>235</v>
      </c>
      <c r="CD388" s="98"/>
    </row>
    <row r="389" hidden="1">
      <c r="A389" s="96">
        <v>23019.0</v>
      </c>
      <c r="B389" s="97" t="s">
        <v>1881</v>
      </c>
      <c r="C389" s="97" t="s">
        <v>125</v>
      </c>
      <c r="D389" s="97">
        <v>25.0</v>
      </c>
      <c r="E389" s="97" t="s">
        <v>110</v>
      </c>
      <c r="F389" s="97">
        <v>7.0</v>
      </c>
      <c r="G389" s="97" t="s">
        <v>110</v>
      </c>
      <c r="H389" s="97">
        <v>1.0</v>
      </c>
      <c r="I389" s="97" t="s">
        <v>218</v>
      </c>
      <c r="J389" s="97">
        <v>1.0</v>
      </c>
      <c r="K389" s="97" t="s">
        <v>219</v>
      </c>
      <c r="L389" s="97" t="s">
        <v>220</v>
      </c>
      <c r="M389" s="97" t="s">
        <v>221</v>
      </c>
      <c r="N389" s="97">
        <v>1.0</v>
      </c>
      <c r="O389" s="97" t="s">
        <v>568</v>
      </c>
      <c r="P389" s="97" t="s">
        <v>569</v>
      </c>
      <c r="Q389" s="97" t="s">
        <v>235</v>
      </c>
      <c r="R389" s="97">
        <v>99.0</v>
      </c>
      <c r="S389" s="98"/>
      <c r="T389" s="98"/>
      <c r="U389" s="96">
        <v>0.0</v>
      </c>
      <c r="V389" s="96">
        <v>0.0</v>
      </c>
      <c r="W389" s="96">
        <v>0.0</v>
      </c>
      <c r="X389" s="96">
        <v>0.0</v>
      </c>
      <c r="Y389" s="96">
        <v>0.0</v>
      </c>
      <c r="Z389" s="96">
        <v>0.0</v>
      </c>
      <c r="AA389" s="97" t="s">
        <v>1882</v>
      </c>
      <c r="AB389" s="97">
        <v>5.0</v>
      </c>
      <c r="AC389" s="97" t="s">
        <v>243</v>
      </c>
      <c r="AD389" s="97" t="s">
        <v>1883</v>
      </c>
      <c r="AE389" s="97" t="s">
        <v>263</v>
      </c>
      <c r="AF389" s="98"/>
      <c r="AG389" s="98"/>
      <c r="AH389" s="98"/>
      <c r="AI389" s="97" t="s">
        <v>1884</v>
      </c>
      <c r="AK389" s="98"/>
      <c r="AL389" s="98"/>
      <c r="AM389" s="98"/>
      <c r="AN389" s="97" t="s">
        <v>1885</v>
      </c>
      <c r="AO389" s="97">
        <v>81700.0</v>
      </c>
      <c r="AP389" s="97" t="s">
        <v>248</v>
      </c>
      <c r="AQ389" s="97">
        <v>1.0</v>
      </c>
      <c r="AR389" s="98"/>
      <c r="AS389" s="98"/>
      <c r="AT389" s="98"/>
      <c r="AU389" s="98"/>
      <c r="AV389" s="97" t="s">
        <v>229</v>
      </c>
      <c r="AW389" s="98"/>
      <c r="AX389" s="98"/>
      <c r="AY389" s="98"/>
      <c r="AZ389" s="98"/>
      <c r="BA389" s="98"/>
      <c r="BB389" s="98"/>
      <c r="BC389" s="98"/>
      <c r="BD389" s="98"/>
      <c r="BE389" s="98"/>
      <c r="BF389" s="98"/>
      <c r="BG389" s="98"/>
      <c r="BH389" s="100">
        <v>-108326.0</v>
      </c>
      <c r="BI389" s="100">
        <v>267103.0</v>
      </c>
      <c r="BJ389" s="97" t="s">
        <v>230</v>
      </c>
      <c r="BK389" s="97" t="s">
        <v>231</v>
      </c>
      <c r="BL389" s="97" t="s">
        <v>232</v>
      </c>
      <c r="BM389" s="97">
        <v>1.0</v>
      </c>
      <c r="BN389" s="97" t="s">
        <v>250</v>
      </c>
      <c r="BO389" s="97">
        <v>1.0</v>
      </c>
      <c r="BP389" s="97" t="s">
        <v>284</v>
      </c>
      <c r="BQ389" s="97" t="s">
        <v>285</v>
      </c>
      <c r="BR389" s="97" t="s">
        <v>234</v>
      </c>
      <c r="BS389" s="97">
        <v>2.0</v>
      </c>
      <c r="BT389" s="97" t="s">
        <v>235</v>
      </c>
      <c r="BU389" s="97">
        <v>6.0</v>
      </c>
      <c r="BV389" s="97" t="s">
        <v>328</v>
      </c>
      <c r="BX389" s="97" t="s">
        <v>253</v>
      </c>
      <c r="BY389" s="99">
        <v>42102.0</v>
      </c>
      <c r="BZ389" s="98"/>
      <c r="CA389" s="98"/>
      <c r="CB389" s="97" t="s">
        <v>237</v>
      </c>
      <c r="CC389" s="97" t="s">
        <v>235</v>
      </c>
      <c r="CD389" s="98"/>
    </row>
    <row r="390" hidden="1">
      <c r="A390" s="96">
        <v>23020.0</v>
      </c>
      <c r="B390" s="97" t="s">
        <v>1886</v>
      </c>
      <c r="C390" s="97" t="s">
        <v>125</v>
      </c>
      <c r="D390" s="97">
        <v>25.0</v>
      </c>
      <c r="E390" s="97" t="s">
        <v>790</v>
      </c>
      <c r="F390" s="97">
        <v>10.0</v>
      </c>
      <c r="G390" s="97" t="s">
        <v>1887</v>
      </c>
      <c r="H390" s="97">
        <v>133.0</v>
      </c>
      <c r="I390" s="97" t="s">
        <v>218</v>
      </c>
      <c r="J390" s="97">
        <v>1.0</v>
      </c>
      <c r="K390" s="97" t="s">
        <v>219</v>
      </c>
      <c r="L390" s="97" t="s">
        <v>220</v>
      </c>
      <c r="M390" s="97" t="s">
        <v>221</v>
      </c>
      <c r="N390" s="97">
        <v>1.0</v>
      </c>
      <c r="O390" s="97" t="s">
        <v>278</v>
      </c>
      <c r="P390" s="97" t="s">
        <v>279</v>
      </c>
      <c r="Q390" s="97" t="s">
        <v>235</v>
      </c>
      <c r="R390" s="97">
        <v>99.0</v>
      </c>
      <c r="S390" s="98"/>
      <c r="T390" s="98"/>
      <c r="U390" s="96">
        <v>2.0</v>
      </c>
      <c r="V390" s="96">
        <v>0.0</v>
      </c>
      <c r="W390" s="96">
        <v>2.0</v>
      </c>
      <c r="X390" s="96">
        <v>0.0</v>
      </c>
      <c r="Y390" s="96">
        <v>0.0</v>
      </c>
      <c r="Z390" s="96">
        <v>0.0</v>
      </c>
      <c r="AA390" s="97" t="s">
        <v>1888</v>
      </c>
      <c r="AC390" s="98"/>
      <c r="AD390" s="97" t="s">
        <v>1889</v>
      </c>
      <c r="AE390" s="97" t="s">
        <v>1890</v>
      </c>
      <c r="AF390" s="98"/>
      <c r="AG390" s="98"/>
      <c r="AH390" s="98"/>
      <c r="AI390" s="97" t="s">
        <v>282</v>
      </c>
      <c r="AJ390" s="98"/>
      <c r="AK390" s="98"/>
      <c r="AL390" s="98"/>
      <c r="AM390" s="98"/>
      <c r="AN390" s="98"/>
      <c r="AO390" s="97">
        <v>81890.0</v>
      </c>
      <c r="AP390" s="97" t="s">
        <v>248</v>
      </c>
      <c r="AQ390" s="97">
        <v>1.0</v>
      </c>
      <c r="AR390" s="98"/>
      <c r="AS390" s="98"/>
      <c r="AT390" s="98"/>
      <c r="AU390" s="98"/>
      <c r="AV390" s="97" t="s">
        <v>229</v>
      </c>
      <c r="AW390" s="98"/>
      <c r="AX390" s="99">
        <v>41928.0</v>
      </c>
      <c r="AY390" s="98"/>
      <c r="AZ390" s="98"/>
      <c r="BA390" s="98"/>
      <c r="BB390" s="98"/>
      <c r="BC390" s="98"/>
      <c r="BD390" s="98"/>
      <c r="BE390" s="98"/>
      <c r="BF390" s="98"/>
      <c r="BG390" s="98"/>
      <c r="BH390" s="97" t="s">
        <v>1891</v>
      </c>
      <c r="BI390" s="100">
        <v>259461.0</v>
      </c>
      <c r="BJ390" s="97" t="s">
        <v>230</v>
      </c>
      <c r="BK390" s="97" t="s">
        <v>231</v>
      </c>
      <c r="BL390" s="97" t="s">
        <v>232</v>
      </c>
      <c r="BM390" s="97">
        <v>1.0</v>
      </c>
      <c r="BN390" s="97" t="s">
        <v>250</v>
      </c>
      <c r="BO390" s="97">
        <v>1.0</v>
      </c>
      <c r="BP390" s="97" t="s">
        <v>284</v>
      </c>
      <c r="BQ390" s="97" t="s">
        <v>285</v>
      </c>
      <c r="BR390" s="97" t="s">
        <v>234</v>
      </c>
      <c r="BS390" s="97">
        <v>2.0</v>
      </c>
      <c r="BT390" s="97" t="s">
        <v>1348</v>
      </c>
      <c r="BU390" s="97">
        <v>1.0</v>
      </c>
      <c r="BV390" s="97" t="s">
        <v>299</v>
      </c>
      <c r="BX390" s="97" t="s">
        <v>253</v>
      </c>
      <c r="BY390" s="99">
        <v>42313.0</v>
      </c>
      <c r="BZ390" s="98"/>
      <c r="CA390" s="98"/>
      <c r="CB390" s="97" t="s">
        <v>237</v>
      </c>
      <c r="CC390" s="97" t="s">
        <v>235</v>
      </c>
      <c r="CD390" s="98"/>
    </row>
    <row r="391" hidden="1">
      <c r="A391" s="96">
        <v>23021.0</v>
      </c>
      <c r="B391" s="97" t="s">
        <v>1892</v>
      </c>
      <c r="C391" s="97" t="s">
        <v>125</v>
      </c>
      <c r="D391" s="97">
        <v>25.0</v>
      </c>
      <c r="E391" s="97" t="s">
        <v>112</v>
      </c>
      <c r="F391" s="97">
        <v>5.0</v>
      </c>
      <c r="G391" s="97" t="s">
        <v>508</v>
      </c>
      <c r="H391" s="97">
        <v>1.0</v>
      </c>
      <c r="I391" s="97" t="s">
        <v>509</v>
      </c>
      <c r="J391" s="97">
        <v>5.0</v>
      </c>
      <c r="K391" s="97" t="s">
        <v>219</v>
      </c>
      <c r="L391" s="97" t="s">
        <v>220</v>
      </c>
      <c r="M391" s="97" t="s">
        <v>221</v>
      </c>
      <c r="N391" s="97">
        <v>1.0</v>
      </c>
      <c r="O391" s="97" t="s">
        <v>568</v>
      </c>
      <c r="P391" s="97" t="s">
        <v>569</v>
      </c>
      <c r="Q391" s="97" t="s">
        <v>235</v>
      </c>
      <c r="R391" s="97">
        <v>99.0</v>
      </c>
      <c r="S391" s="98"/>
      <c r="T391" s="98"/>
      <c r="U391" s="96">
        <v>0.0</v>
      </c>
      <c r="V391" s="96">
        <v>0.0</v>
      </c>
      <c r="W391" s="96">
        <v>0.0</v>
      </c>
      <c r="X391" s="96">
        <v>0.0</v>
      </c>
      <c r="Y391" s="96">
        <v>0.0</v>
      </c>
      <c r="Z391" s="96">
        <v>0.0</v>
      </c>
      <c r="AA391" s="97" t="s">
        <v>1893</v>
      </c>
      <c r="AC391" s="98"/>
      <c r="AD391" s="97" t="s">
        <v>1894</v>
      </c>
      <c r="AE391" s="97" t="s">
        <v>343</v>
      </c>
      <c r="AF391" s="98"/>
      <c r="AG391" s="98"/>
      <c r="AH391" s="98"/>
      <c r="AI391" s="97" t="s">
        <v>1895</v>
      </c>
      <c r="AK391" s="98"/>
      <c r="AL391" s="98"/>
      <c r="AM391" s="98"/>
      <c r="AN391" s="97" t="s">
        <v>1896</v>
      </c>
      <c r="AO391" s="97">
        <v>80700.0</v>
      </c>
      <c r="AP391" s="97" t="s">
        <v>248</v>
      </c>
      <c r="AQ391" s="97">
        <v>1.0</v>
      </c>
      <c r="AR391" s="98"/>
      <c r="AS391" s="98"/>
      <c r="AT391" s="98"/>
      <c r="AU391" s="98"/>
      <c r="AV391" s="97" t="s">
        <v>229</v>
      </c>
      <c r="AW391" s="98"/>
      <c r="AX391" s="99">
        <v>41792.0</v>
      </c>
      <c r="AY391" s="98"/>
      <c r="AZ391" s="98"/>
      <c r="BA391" s="98"/>
      <c r="BB391" s="98"/>
      <c r="BC391" s="98"/>
      <c r="BD391" s="98"/>
      <c r="BE391" s="98"/>
      <c r="BF391" s="98"/>
      <c r="BG391" s="98"/>
      <c r="BH391" s="97" t="s">
        <v>1897</v>
      </c>
      <c r="BI391" s="100">
        <v>244146.0</v>
      </c>
      <c r="BJ391" s="97" t="s">
        <v>230</v>
      </c>
      <c r="BK391" s="97" t="s">
        <v>231</v>
      </c>
      <c r="BL391" s="97" t="s">
        <v>232</v>
      </c>
      <c r="BM391" s="97">
        <v>1.0</v>
      </c>
      <c r="BN391" s="97" t="s">
        <v>250</v>
      </c>
      <c r="BO391" s="97">
        <v>1.0</v>
      </c>
      <c r="BP391" s="97" t="s">
        <v>284</v>
      </c>
      <c r="BQ391" s="97" t="s">
        <v>285</v>
      </c>
      <c r="BR391" s="97" t="s">
        <v>234</v>
      </c>
      <c r="BS391" s="97">
        <v>2.0</v>
      </c>
      <c r="BT391" s="97" t="s">
        <v>235</v>
      </c>
      <c r="BU391" s="97">
        <v>6.0</v>
      </c>
      <c r="BV391" s="97" t="s">
        <v>265</v>
      </c>
      <c r="BX391" s="97" t="s">
        <v>253</v>
      </c>
      <c r="BY391" s="99">
        <v>42429.0</v>
      </c>
      <c r="BZ391" s="98"/>
      <c r="CA391" s="98"/>
      <c r="CB391" s="97" t="s">
        <v>237</v>
      </c>
      <c r="CC391" s="97" t="s">
        <v>235</v>
      </c>
      <c r="CD391" s="98"/>
    </row>
    <row r="392" hidden="1">
      <c r="A392" s="96">
        <v>23022.0</v>
      </c>
      <c r="B392" s="97" t="s">
        <v>1898</v>
      </c>
      <c r="C392" s="97" t="s">
        <v>125</v>
      </c>
      <c r="D392" s="97">
        <v>25.0</v>
      </c>
      <c r="E392" s="97" t="s">
        <v>790</v>
      </c>
      <c r="F392" s="97">
        <v>10.0</v>
      </c>
      <c r="G392" s="97" t="s">
        <v>813</v>
      </c>
      <c r="H392" s="97">
        <v>441.0</v>
      </c>
      <c r="I392" s="97" t="s">
        <v>218</v>
      </c>
      <c r="J392" s="97">
        <v>1.0</v>
      </c>
      <c r="K392" s="97" t="s">
        <v>219</v>
      </c>
      <c r="L392" s="97" t="s">
        <v>220</v>
      </c>
      <c r="M392" s="97" t="s">
        <v>221</v>
      </c>
      <c r="N392" s="97">
        <v>1.0</v>
      </c>
      <c r="O392" s="97" t="s">
        <v>268</v>
      </c>
      <c r="P392" s="97" t="s">
        <v>269</v>
      </c>
      <c r="Q392" s="97" t="s">
        <v>235</v>
      </c>
      <c r="R392" s="97">
        <v>99.0</v>
      </c>
      <c r="S392" s="98"/>
      <c r="T392" s="98"/>
      <c r="U392" s="96">
        <v>1.0</v>
      </c>
      <c r="V392" s="96">
        <v>0.0</v>
      </c>
      <c r="W392" s="96">
        <v>1.0</v>
      </c>
      <c r="X392" s="96">
        <v>0.0</v>
      </c>
      <c r="Y392" s="96">
        <v>0.0</v>
      </c>
      <c r="Z392" s="96">
        <v>0.0</v>
      </c>
      <c r="AA392" s="97" t="s">
        <v>1899</v>
      </c>
      <c r="AC392" s="98"/>
      <c r="AD392" s="97" t="s">
        <v>1900</v>
      </c>
      <c r="AE392" s="97" t="s">
        <v>263</v>
      </c>
      <c r="AF392" s="98"/>
      <c r="AG392" s="98"/>
      <c r="AH392" s="98"/>
      <c r="AI392" s="97" t="s">
        <v>282</v>
      </c>
      <c r="AJ392" s="98"/>
      <c r="AK392" s="98"/>
      <c r="AL392" s="98"/>
      <c r="AM392" s="98"/>
      <c r="AN392" s="97" t="s">
        <v>1901</v>
      </c>
      <c r="AO392" s="97">
        <v>81888.0</v>
      </c>
      <c r="AP392" s="97" t="s">
        <v>248</v>
      </c>
      <c r="AQ392" s="97">
        <v>1.0</v>
      </c>
      <c r="AR392" s="98"/>
      <c r="AS392" s="98"/>
      <c r="AT392" s="98"/>
      <c r="AU392" s="98"/>
      <c r="AV392" s="97" t="s">
        <v>229</v>
      </c>
      <c r="AW392" s="98"/>
      <c r="AX392" s="99">
        <v>42109.0</v>
      </c>
      <c r="AY392" s="98"/>
      <c r="AZ392" s="98"/>
      <c r="BA392" s="98"/>
      <c r="BB392" s="98"/>
      <c r="BC392" s="98"/>
      <c r="BD392" s="98"/>
      <c r="BE392" s="98"/>
      <c r="BF392" s="98"/>
      <c r="BG392" s="98"/>
      <c r="BH392" s="100">
        <v>-1.08893843E8</v>
      </c>
      <c r="BI392" s="100">
        <v>2.588518E7</v>
      </c>
      <c r="BJ392" s="97" t="s">
        <v>230</v>
      </c>
      <c r="BK392" s="97" t="s">
        <v>231</v>
      </c>
      <c r="BL392" s="97" t="s">
        <v>232</v>
      </c>
      <c r="BM392" s="97">
        <v>1.0</v>
      </c>
      <c r="BN392" s="97" t="s">
        <v>250</v>
      </c>
      <c r="BO392" s="97">
        <v>1.0</v>
      </c>
      <c r="BP392" s="97" t="s">
        <v>284</v>
      </c>
      <c r="BQ392" s="97" t="s">
        <v>285</v>
      </c>
      <c r="BR392" s="97" t="s">
        <v>274</v>
      </c>
      <c r="BS392" s="97">
        <v>1.0</v>
      </c>
      <c r="BT392" s="97" t="s">
        <v>1348</v>
      </c>
      <c r="BU392" s="97">
        <v>1.0</v>
      </c>
      <c r="BV392" s="97" t="s">
        <v>299</v>
      </c>
      <c r="BX392" s="97" t="s">
        <v>253</v>
      </c>
      <c r="BY392" s="99">
        <v>42653.0</v>
      </c>
      <c r="BZ392" s="98"/>
      <c r="CA392" s="98"/>
      <c r="CB392" s="97" t="s">
        <v>237</v>
      </c>
      <c r="CC392" s="97" t="s">
        <v>235</v>
      </c>
      <c r="CD392" s="98"/>
    </row>
    <row r="393" hidden="1">
      <c r="A393" s="96">
        <v>23023.0</v>
      </c>
      <c r="B393" s="97" t="s">
        <v>1902</v>
      </c>
      <c r="C393" s="97" t="s">
        <v>125</v>
      </c>
      <c r="D393" s="97">
        <v>25.0</v>
      </c>
      <c r="E393" s="97" t="s">
        <v>790</v>
      </c>
      <c r="F393" s="97">
        <v>10.0</v>
      </c>
      <c r="G393" s="97" t="s">
        <v>790</v>
      </c>
      <c r="H393" s="97">
        <v>1.0</v>
      </c>
      <c r="I393" s="97" t="s">
        <v>218</v>
      </c>
      <c r="J393" s="97">
        <v>1.0</v>
      </c>
      <c r="K393" s="97" t="s">
        <v>219</v>
      </c>
      <c r="L393" s="97" t="s">
        <v>220</v>
      </c>
      <c r="M393" s="97" t="s">
        <v>221</v>
      </c>
      <c r="N393" s="97">
        <v>1.0</v>
      </c>
      <c r="O393" s="97" t="s">
        <v>1378</v>
      </c>
      <c r="P393" s="97" t="s">
        <v>1379</v>
      </c>
      <c r="Q393" s="97" t="s">
        <v>1380</v>
      </c>
      <c r="R393" s="97" t="s">
        <v>1381</v>
      </c>
      <c r="S393" s="98"/>
      <c r="T393" s="98"/>
      <c r="U393" s="96">
        <v>2.0</v>
      </c>
      <c r="V393" s="96">
        <v>0.0</v>
      </c>
      <c r="W393" s="96">
        <v>2.0</v>
      </c>
      <c r="X393" s="96">
        <v>0.0</v>
      </c>
      <c r="Y393" s="96">
        <v>0.0</v>
      </c>
      <c r="Z393" s="96">
        <v>0.0</v>
      </c>
      <c r="AA393" s="97" t="s">
        <v>1903</v>
      </c>
      <c r="AB393" s="97">
        <v>24.0</v>
      </c>
      <c r="AC393" s="97" t="s">
        <v>488</v>
      </c>
      <c r="AD393" s="97" t="s">
        <v>1904</v>
      </c>
      <c r="AE393" s="97" t="s">
        <v>290</v>
      </c>
      <c r="AF393" s="97" t="s">
        <v>291</v>
      </c>
      <c r="AG393" s="97">
        <v>7.0</v>
      </c>
      <c r="AH393" s="97" t="s">
        <v>325</v>
      </c>
      <c r="AI393" s="97" t="s">
        <v>1905</v>
      </c>
      <c r="AJ393" s="98"/>
      <c r="AK393" s="97" t="s">
        <v>291</v>
      </c>
      <c r="AL393" s="98"/>
      <c r="AM393" s="97" t="s">
        <v>291</v>
      </c>
      <c r="AN393" s="97" t="s">
        <v>1906</v>
      </c>
      <c r="AO393" s="97">
        <v>81820.0</v>
      </c>
      <c r="AP393" s="97" t="s">
        <v>248</v>
      </c>
      <c r="AQ393" s="97">
        <v>1.0</v>
      </c>
      <c r="AR393" s="98"/>
      <c r="AS393" s="98"/>
      <c r="AT393" s="98"/>
      <c r="AU393" s="98"/>
      <c r="AV393" s="97" t="s">
        <v>229</v>
      </c>
      <c r="AW393" s="98"/>
      <c r="AX393" s="99">
        <v>41985.0</v>
      </c>
      <c r="AY393" s="98"/>
      <c r="AZ393" s="98"/>
      <c r="BA393" s="98"/>
      <c r="BB393" s="98"/>
      <c r="BC393" s="98"/>
      <c r="BD393" s="98"/>
      <c r="BE393" s="98"/>
      <c r="BF393" s="98"/>
      <c r="BG393" s="98"/>
      <c r="BH393" s="100">
        <v>-108622.0</v>
      </c>
      <c r="BI393" s="100">
        <v>264025.0</v>
      </c>
      <c r="BJ393" s="97" t="s">
        <v>230</v>
      </c>
      <c r="BK393" s="97" t="s">
        <v>231</v>
      </c>
      <c r="BL393" s="97" t="s">
        <v>232</v>
      </c>
      <c r="BM393" s="97">
        <v>1.0</v>
      </c>
      <c r="BN393" s="97" t="s">
        <v>233</v>
      </c>
      <c r="BO393" s="97">
        <v>5.0</v>
      </c>
      <c r="BP393" s="98"/>
      <c r="BQ393" s="98"/>
      <c r="BR393" s="97" t="s">
        <v>234</v>
      </c>
      <c r="BS393" s="97">
        <v>2.0</v>
      </c>
      <c r="BT393" s="97" t="s">
        <v>1348</v>
      </c>
      <c r="BU393" s="97">
        <v>1.0</v>
      </c>
      <c r="BV393" s="98"/>
      <c r="BW393" s="98"/>
      <c r="BX393" s="97" t="s">
        <v>253</v>
      </c>
      <c r="BY393" s="99">
        <v>42650.0</v>
      </c>
      <c r="BZ393" s="98"/>
      <c r="CA393" s="98"/>
      <c r="CB393" s="97" t="s">
        <v>237</v>
      </c>
      <c r="CC393" s="97" t="s">
        <v>235</v>
      </c>
      <c r="CD393" s="98"/>
    </row>
    <row r="394" hidden="1">
      <c r="A394" s="96">
        <v>23024.0</v>
      </c>
      <c r="B394" s="97" t="s">
        <v>1907</v>
      </c>
      <c r="C394" s="97" t="s">
        <v>125</v>
      </c>
      <c r="D394" s="97">
        <v>25.0</v>
      </c>
      <c r="E394" s="97" t="s">
        <v>111</v>
      </c>
      <c r="F394" s="97">
        <v>4.0</v>
      </c>
      <c r="G394" s="97" t="s">
        <v>111</v>
      </c>
      <c r="H394" s="97">
        <v>1.0</v>
      </c>
      <c r="I394" s="97" t="s">
        <v>120</v>
      </c>
      <c r="J394" s="97">
        <v>6.0</v>
      </c>
      <c r="K394" s="97" t="s">
        <v>219</v>
      </c>
      <c r="L394" s="97" t="s">
        <v>220</v>
      </c>
      <c r="M394" s="97" t="s">
        <v>221</v>
      </c>
      <c r="N394" s="97">
        <v>1.0</v>
      </c>
      <c r="O394" s="97" t="s">
        <v>1378</v>
      </c>
      <c r="P394" s="97" t="s">
        <v>1379</v>
      </c>
      <c r="Q394" s="97" t="s">
        <v>1380</v>
      </c>
      <c r="R394" s="97" t="s">
        <v>1381</v>
      </c>
      <c r="S394" s="98"/>
      <c r="T394" s="98"/>
      <c r="U394" s="96">
        <v>3.0</v>
      </c>
      <c r="V394" s="96">
        <v>0.0</v>
      </c>
      <c r="W394" s="96">
        <v>3.0</v>
      </c>
      <c r="X394" s="96">
        <v>0.0</v>
      </c>
      <c r="Y394" s="96">
        <v>0.0</v>
      </c>
      <c r="Z394" s="96">
        <v>0.0</v>
      </c>
      <c r="AA394" s="97" t="s">
        <v>1908</v>
      </c>
      <c r="AD394" s="97" t="s">
        <v>1909</v>
      </c>
      <c r="AE394" s="97" t="s">
        <v>343</v>
      </c>
      <c r="AF394" s="98"/>
      <c r="AG394" s="98"/>
      <c r="AH394" s="98"/>
      <c r="AI394" s="97" t="s">
        <v>1910</v>
      </c>
      <c r="AK394" s="98"/>
      <c r="AL394" s="98"/>
      <c r="AM394" s="98"/>
      <c r="AN394" s="97" t="s">
        <v>1911</v>
      </c>
      <c r="AO394" s="97">
        <v>99999.0</v>
      </c>
      <c r="AP394" s="97" t="s">
        <v>248</v>
      </c>
      <c r="AQ394" s="97">
        <v>1.0</v>
      </c>
      <c r="AR394" s="98"/>
      <c r="AS394" s="98"/>
      <c r="AT394" s="98"/>
      <c r="AU394" s="98"/>
      <c r="AV394" s="97" t="s">
        <v>229</v>
      </c>
      <c r="AW394" s="99">
        <v>40603.0</v>
      </c>
      <c r="AX394" s="99">
        <v>40817.0</v>
      </c>
      <c r="AY394" s="98"/>
      <c r="AZ394" s="98"/>
      <c r="BA394" s="98"/>
      <c r="BB394" s="98"/>
      <c r="BC394" s="98"/>
      <c r="BD394" s="98"/>
      <c r="BE394" s="98"/>
      <c r="BF394" s="98"/>
      <c r="BG394" s="98"/>
      <c r="BH394" s="100">
        <v>-106071.0</v>
      </c>
      <c r="BI394" s="100">
        <v>232879.0</v>
      </c>
      <c r="BJ394" s="97" t="s">
        <v>230</v>
      </c>
      <c r="BK394" s="97" t="s">
        <v>231</v>
      </c>
      <c r="BL394" s="97" t="s">
        <v>232</v>
      </c>
      <c r="BM394" s="97">
        <v>1.0</v>
      </c>
      <c r="BN394" s="97" t="s">
        <v>250</v>
      </c>
      <c r="BO394" s="97">
        <v>1.0</v>
      </c>
      <c r="BP394" s="97" t="s">
        <v>284</v>
      </c>
      <c r="BQ394" s="97" t="s">
        <v>1639</v>
      </c>
      <c r="BR394" s="97" t="s">
        <v>234</v>
      </c>
      <c r="BS394" s="97">
        <v>2.0</v>
      </c>
      <c r="BT394" s="97" t="s">
        <v>235</v>
      </c>
      <c r="BU394" s="97">
        <v>6.0</v>
      </c>
      <c r="BV394" s="98"/>
      <c r="BW394" s="98"/>
      <c r="BX394" s="97" t="s">
        <v>926</v>
      </c>
      <c r="BY394" s="99">
        <v>40896.0</v>
      </c>
      <c r="BZ394" s="98"/>
      <c r="CA394" s="98"/>
      <c r="CB394" s="97" t="s">
        <v>237</v>
      </c>
      <c r="CC394" s="97" t="s">
        <v>235</v>
      </c>
      <c r="CD394" s="98"/>
    </row>
    <row r="395" hidden="1">
      <c r="A395" s="96">
        <v>23025.0</v>
      </c>
      <c r="B395" s="97" t="s">
        <v>1912</v>
      </c>
      <c r="C395" s="97" t="s">
        <v>125</v>
      </c>
      <c r="D395" s="97">
        <v>25.0</v>
      </c>
      <c r="E395" s="97" t="s">
        <v>122</v>
      </c>
      <c r="F395" s="97">
        <v>18.0</v>
      </c>
      <c r="G395" s="97" t="s">
        <v>1231</v>
      </c>
      <c r="H395" s="97">
        <v>374.0</v>
      </c>
      <c r="I395" s="97" t="s">
        <v>389</v>
      </c>
      <c r="J395" s="97">
        <v>4.0</v>
      </c>
      <c r="K395" s="97" t="s">
        <v>219</v>
      </c>
      <c r="L395" s="97" t="s">
        <v>220</v>
      </c>
      <c r="M395" s="97" t="s">
        <v>221</v>
      </c>
      <c r="N395" s="97">
        <v>1.0</v>
      </c>
      <c r="O395" s="97" t="s">
        <v>1378</v>
      </c>
      <c r="P395" s="97" t="s">
        <v>1379</v>
      </c>
      <c r="Q395" s="97" t="s">
        <v>1380</v>
      </c>
      <c r="R395" s="97" t="s">
        <v>1381</v>
      </c>
      <c r="S395" s="98"/>
      <c r="T395" s="98"/>
      <c r="U395" s="96">
        <v>3.0</v>
      </c>
      <c r="V395" s="96">
        <v>0.0</v>
      </c>
      <c r="W395" s="96">
        <v>3.0</v>
      </c>
      <c r="X395" s="96">
        <v>0.0</v>
      </c>
      <c r="Y395" s="96">
        <v>0.0</v>
      </c>
      <c r="Z395" s="96">
        <v>0.0</v>
      </c>
      <c r="AA395" s="97" t="s">
        <v>1913</v>
      </c>
      <c r="AD395" s="97" t="s">
        <v>1914</v>
      </c>
      <c r="AE395" s="97" t="s">
        <v>1915</v>
      </c>
      <c r="AF395" s="98"/>
      <c r="AG395" s="98"/>
      <c r="AH395" s="98"/>
      <c r="AI395" s="97" t="s">
        <v>1916</v>
      </c>
      <c r="AK395" s="98"/>
      <c r="AL395" s="98"/>
      <c r="AM395" s="98"/>
      <c r="AN395" s="97" t="s">
        <v>1917</v>
      </c>
      <c r="AO395" s="97">
        <v>99999.0</v>
      </c>
      <c r="AP395" s="97" t="s">
        <v>248</v>
      </c>
      <c r="AQ395" s="97">
        <v>1.0</v>
      </c>
      <c r="AR395" s="98"/>
      <c r="AS395" s="98"/>
      <c r="AT395" s="98"/>
      <c r="AU395" s="98"/>
      <c r="AV395" s="97" t="s">
        <v>229</v>
      </c>
      <c r="AW395" s="99">
        <v>40544.0</v>
      </c>
      <c r="AX395" s="99">
        <v>40817.0</v>
      </c>
      <c r="AY395" s="98"/>
      <c r="AZ395" s="98"/>
      <c r="BA395" s="98"/>
      <c r="BB395" s="98"/>
      <c r="BC395" s="98"/>
      <c r="BD395" s="98"/>
      <c r="BE395" s="98"/>
      <c r="BF395" s="98"/>
      <c r="BG395" s="98"/>
      <c r="BH395" s="97" t="s">
        <v>1918</v>
      </c>
      <c r="BI395" s="100">
        <v>246609.0</v>
      </c>
      <c r="BJ395" s="97" t="s">
        <v>230</v>
      </c>
      <c r="BK395" s="97" t="s">
        <v>231</v>
      </c>
      <c r="BL395" s="97" t="s">
        <v>232</v>
      </c>
      <c r="BM395" s="97">
        <v>1.0</v>
      </c>
      <c r="BN395" s="97" t="s">
        <v>250</v>
      </c>
      <c r="BO395" s="97">
        <v>1.0</v>
      </c>
      <c r="BP395" s="97" t="s">
        <v>284</v>
      </c>
      <c r="BQ395" s="97" t="s">
        <v>1639</v>
      </c>
      <c r="BR395" s="97" t="s">
        <v>234</v>
      </c>
      <c r="BS395" s="97">
        <v>2.0</v>
      </c>
      <c r="BT395" s="97" t="s">
        <v>235</v>
      </c>
      <c r="BU395" s="97">
        <v>6.0</v>
      </c>
      <c r="BV395" s="98"/>
      <c r="BW395" s="98"/>
      <c r="BX395" s="97" t="s">
        <v>926</v>
      </c>
      <c r="BY395" s="99">
        <v>40896.0</v>
      </c>
      <c r="BZ395" s="98"/>
      <c r="CA395" s="98"/>
      <c r="CB395" s="97" t="s">
        <v>237</v>
      </c>
      <c r="CC395" s="97" t="s">
        <v>235</v>
      </c>
      <c r="CD395" s="98"/>
    </row>
    <row r="396" hidden="1">
      <c r="A396" s="96">
        <v>23026.0</v>
      </c>
      <c r="B396" s="97" t="s">
        <v>1919</v>
      </c>
      <c r="C396" s="97" t="s">
        <v>125</v>
      </c>
      <c r="D396" s="97">
        <v>25.0</v>
      </c>
      <c r="E396" s="97" t="s">
        <v>108</v>
      </c>
      <c r="F396" s="97">
        <v>2.0</v>
      </c>
      <c r="G396" s="97" t="s">
        <v>1920</v>
      </c>
      <c r="H396" s="97">
        <v>31.0</v>
      </c>
      <c r="I396" s="97" t="s">
        <v>356</v>
      </c>
      <c r="J396" s="97">
        <v>3.0</v>
      </c>
      <c r="K396" s="97" t="s">
        <v>219</v>
      </c>
      <c r="L396" s="97" t="s">
        <v>220</v>
      </c>
      <c r="M396" s="97" t="s">
        <v>221</v>
      </c>
      <c r="N396" s="97">
        <v>1.0</v>
      </c>
      <c r="O396" s="97" t="s">
        <v>897</v>
      </c>
      <c r="P396" s="97" t="s">
        <v>898</v>
      </c>
      <c r="Q396" s="97" t="s">
        <v>235</v>
      </c>
      <c r="R396" s="97">
        <v>99.0</v>
      </c>
      <c r="S396" s="98"/>
      <c r="T396" s="98"/>
      <c r="U396" s="96">
        <v>1.0</v>
      </c>
      <c r="V396" s="96">
        <v>0.0</v>
      </c>
      <c r="W396" s="96">
        <v>1.0</v>
      </c>
      <c r="X396" s="96">
        <v>0.0</v>
      </c>
      <c r="Y396" s="96">
        <v>0.0</v>
      </c>
      <c r="Z396" s="96">
        <v>0.0</v>
      </c>
      <c r="AA396" s="97" t="s">
        <v>1921</v>
      </c>
      <c r="AD396" s="97" t="s">
        <v>1922</v>
      </c>
      <c r="AE396" s="97" t="s">
        <v>263</v>
      </c>
      <c r="AF396" s="98"/>
      <c r="AG396" s="98"/>
      <c r="AH396" s="98"/>
      <c r="AI396" s="97" t="s">
        <v>1923</v>
      </c>
      <c r="AK396" s="98"/>
      <c r="AL396" s="98"/>
      <c r="AM396" s="98"/>
      <c r="AN396" s="98"/>
      <c r="AO396" s="97">
        <v>81690.0</v>
      </c>
      <c r="AP396" s="97" t="s">
        <v>248</v>
      </c>
      <c r="AQ396" s="97">
        <v>1.0</v>
      </c>
      <c r="AR396" s="98"/>
      <c r="AS396" s="98"/>
      <c r="AT396" s="98"/>
      <c r="AU396" s="98"/>
      <c r="AV396" s="97" t="s">
        <v>229</v>
      </c>
      <c r="AW396" s="99">
        <v>40878.0</v>
      </c>
      <c r="AX396" s="99">
        <v>40714.0</v>
      </c>
      <c r="AY396" s="98"/>
      <c r="AZ396" s="98"/>
      <c r="BA396" s="98"/>
      <c r="BB396" s="98"/>
      <c r="BC396" s="98"/>
      <c r="BD396" s="98"/>
      <c r="BE396" s="98"/>
      <c r="BF396" s="98"/>
      <c r="BG396" s="98"/>
      <c r="BH396" s="100">
        <v>-107914.0</v>
      </c>
      <c r="BI396" s="100">
        <v>250519.0</v>
      </c>
      <c r="BJ396" s="97" t="s">
        <v>230</v>
      </c>
      <c r="BK396" s="97" t="s">
        <v>231</v>
      </c>
      <c r="BL396" s="97" t="s">
        <v>232</v>
      </c>
      <c r="BM396" s="97">
        <v>1.0</v>
      </c>
      <c r="BN396" s="97" t="s">
        <v>250</v>
      </c>
      <c r="BO396" s="97">
        <v>1.0</v>
      </c>
      <c r="BP396" s="97" t="s">
        <v>284</v>
      </c>
      <c r="BQ396" s="97" t="s">
        <v>285</v>
      </c>
      <c r="BR396" s="97" t="s">
        <v>234</v>
      </c>
      <c r="BS396" s="97">
        <v>2.0</v>
      </c>
      <c r="BT396" s="97" t="s">
        <v>235</v>
      </c>
      <c r="BU396" s="97">
        <v>6.0</v>
      </c>
      <c r="BV396" s="97" t="s">
        <v>328</v>
      </c>
      <c r="BX396" s="97" t="s">
        <v>253</v>
      </c>
      <c r="BY396" s="99">
        <v>42254.0</v>
      </c>
      <c r="BZ396" s="98"/>
      <c r="CA396" s="98"/>
      <c r="CB396" s="97" t="s">
        <v>237</v>
      </c>
      <c r="CC396" s="97" t="s">
        <v>235</v>
      </c>
      <c r="CD396" s="98"/>
    </row>
    <row r="397" hidden="1">
      <c r="A397" s="96">
        <v>23027.0</v>
      </c>
      <c r="B397" s="97" t="s">
        <v>1924</v>
      </c>
      <c r="C397" s="97" t="s">
        <v>125</v>
      </c>
      <c r="D397" s="97">
        <v>25.0</v>
      </c>
      <c r="E397" s="97" t="s">
        <v>108</v>
      </c>
      <c r="F397" s="97">
        <v>2.0</v>
      </c>
      <c r="G397" s="97" t="s">
        <v>1920</v>
      </c>
      <c r="H397" s="97">
        <v>31.0</v>
      </c>
      <c r="I397" s="97" t="s">
        <v>356</v>
      </c>
      <c r="J397" s="97">
        <v>3.0</v>
      </c>
      <c r="K397" s="97" t="s">
        <v>219</v>
      </c>
      <c r="L397" s="97" t="s">
        <v>220</v>
      </c>
      <c r="M397" s="97" t="s">
        <v>221</v>
      </c>
      <c r="N397" s="97">
        <v>1.0</v>
      </c>
      <c r="O397" s="97" t="s">
        <v>897</v>
      </c>
      <c r="P397" s="97" t="s">
        <v>898</v>
      </c>
      <c r="Q397" s="97" t="s">
        <v>235</v>
      </c>
      <c r="R397" s="97">
        <v>99.0</v>
      </c>
      <c r="S397" s="98"/>
      <c r="T397" s="98"/>
      <c r="U397" s="96">
        <v>1.0</v>
      </c>
      <c r="V397" s="96">
        <v>0.0</v>
      </c>
      <c r="W397" s="96">
        <v>1.0</v>
      </c>
      <c r="X397" s="96">
        <v>0.0</v>
      </c>
      <c r="Y397" s="96">
        <v>0.0</v>
      </c>
      <c r="Z397" s="96">
        <v>0.0</v>
      </c>
      <c r="AA397" s="97" t="s">
        <v>1921</v>
      </c>
      <c r="AD397" s="97" t="s">
        <v>1922</v>
      </c>
      <c r="AH397" s="98"/>
      <c r="AI397" s="97" t="s">
        <v>1925</v>
      </c>
      <c r="AK397" s="98"/>
      <c r="AL397" s="98"/>
      <c r="AM397" s="98"/>
      <c r="AN397" s="97" t="s">
        <v>1926</v>
      </c>
      <c r="AO397" s="97">
        <v>99999.0</v>
      </c>
      <c r="AP397" s="97" t="s">
        <v>228</v>
      </c>
      <c r="AQ397" s="97">
        <v>3.0</v>
      </c>
      <c r="AR397" s="98"/>
      <c r="AS397" s="98"/>
      <c r="AT397" s="98"/>
      <c r="AU397" s="98"/>
      <c r="AV397" s="97" t="s">
        <v>229</v>
      </c>
      <c r="AW397" s="99">
        <v>40878.0</v>
      </c>
      <c r="AX397" s="98"/>
      <c r="AY397" s="98"/>
      <c r="AZ397" s="98"/>
      <c r="BA397" s="98"/>
      <c r="BB397" s="98"/>
      <c r="BC397" s="98"/>
      <c r="BD397" s="98"/>
      <c r="BE397" s="98"/>
      <c r="BF397" s="98"/>
      <c r="BG397" s="98"/>
      <c r="BH397" s="100">
        <v>-107914.0</v>
      </c>
      <c r="BI397" s="100">
        <v>250519.0</v>
      </c>
      <c r="BJ397" s="97" t="s">
        <v>230</v>
      </c>
      <c r="BK397" s="97" t="s">
        <v>231</v>
      </c>
      <c r="BL397" s="97" t="s">
        <v>232</v>
      </c>
      <c r="BM397" s="97">
        <v>1.0</v>
      </c>
      <c r="BN397" s="97" t="s">
        <v>233</v>
      </c>
      <c r="BO397" s="97">
        <v>5.0</v>
      </c>
      <c r="BP397" s="98"/>
      <c r="BQ397" s="98"/>
      <c r="BR397" s="97" t="s">
        <v>234</v>
      </c>
      <c r="BS397" s="97">
        <v>2.0</v>
      </c>
      <c r="BT397" s="97" t="s">
        <v>235</v>
      </c>
      <c r="BU397" s="97">
        <v>6.0</v>
      </c>
      <c r="BV397" s="98"/>
      <c r="BW397" s="98"/>
      <c r="BX397" s="97" t="s">
        <v>236</v>
      </c>
      <c r="BY397" s="99">
        <v>40991.0</v>
      </c>
      <c r="BZ397" s="98"/>
      <c r="CA397" s="98"/>
      <c r="CB397" s="97" t="s">
        <v>237</v>
      </c>
      <c r="CC397" s="97" t="s">
        <v>235</v>
      </c>
      <c r="CD397" s="98"/>
    </row>
    <row r="398" hidden="1">
      <c r="A398" s="96">
        <v>23028.0</v>
      </c>
      <c r="B398" s="97" t="s">
        <v>1927</v>
      </c>
      <c r="C398" s="97" t="s">
        <v>125</v>
      </c>
      <c r="D398" s="97">
        <v>25.0</v>
      </c>
      <c r="E398" s="97" t="s">
        <v>122</v>
      </c>
      <c r="F398" s="97">
        <v>18.0</v>
      </c>
      <c r="G398" s="97" t="s">
        <v>122</v>
      </c>
      <c r="H398" s="97">
        <v>1.0</v>
      </c>
      <c r="I398" s="97" t="s">
        <v>389</v>
      </c>
      <c r="J398" s="97">
        <v>4.0</v>
      </c>
      <c r="K398" s="97" t="s">
        <v>219</v>
      </c>
      <c r="L398" s="97" t="s">
        <v>220</v>
      </c>
      <c r="M398" s="97" t="s">
        <v>221</v>
      </c>
      <c r="N398" s="97">
        <v>1.0</v>
      </c>
      <c r="O398" s="97" t="s">
        <v>222</v>
      </c>
      <c r="P398" s="97" t="s">
        <v>223</v>
      </c>
      <c r="Q398" s="97" t="s">
        <v>235</v>
      </c>
      <c r="R398" s="97">
        <v>99.0</v>
      </c>
      <c r="S398" s="98"/>
      <c r="T398" s="98"/>
      <c r="U398" s="96">
        <v>3.0</v>
      </c>
      <c r="V398" s="96">
        <v>0.0</v>
      </c>
      <c r="W398" s="96">
        <v>3.0</v>
      </c>
      <c r="X398" s="96">
        <v>0.0</v>
      </c>
      <c r="Y398" s="96">
        <v>0.0</v>
      </c>
      <c r="Z398" s="96">
        <v>0.0</v>
      </c>
      <c r="AA398" s="97" t="s">
        <v>1928</v>
      </c>
      <c r="AD398" s="97" t="s">
        <v>1212</v>
      </c>
      <c r="AE398" s="97" t="s">
        <v>1929</v>
      </c>
      <c r="AG398" s="98"/>
      <c r="AH398" s="98"/>
      <c r="AI398" s="97" t="s">
        <v>362</v>
      </c>
      <c r="AJ398" s="98"/>
      <c r="AK398" s="98"/>
      <c r="AL398" s="98"/>
      <c r="AM398" s="98"/>
      <c r="AN398" s="97" t="s">
        <v>1930</v>
      </c>
      <c r="AO398" s="97">
        <v>80370.0</v>
      </c>
      <c r="AP398" s="97" t="s">
        <v>248</v>
      </c>
      <c r="AQ398" s="97">
        <v>1.0</v>
      </c>
      <c r="AR398" s="98"/>
      <c r="AS398" s="98"/>
      <c r="AT398" s="98"/>
      <c r="AU398" s="98"/>
      <c r="AV398" s="97" t="s">
        <v>229</v>
      </c>
      <c r="AW398" s="99">
        <v>40664.0</v>
      </c>
      <c r="AX398" s="99">
        <v>40695.0</v>
      </c>
      <c r="AY398" s="98"/>
      <c r="AZ398" s="98"/>
      <c r="BA398" s="98"/>
      <c r="BB398" s="98"/>
      <c r="BC398" s="98"/>
      <c r="BD398" s="98"/>
      <c r="BE398" s="98"/>
      <c r="BF398" s="98"/>
      <c r="BG398" s="98"/>
      <c r="BH398" s="98"/>
      <c r="BI398" s="98"/>
      <c r="BJ398" s="97" t="s">
        <v>230</v>
      </c>
      <c r="BK398" s="97" t="s">
        <v>231</v>
      </c>
      <c r="BL398" s="97" t="s">
        <v>232</v>
      </c>
      <c r="BM398" s="97">
        <v>1.0</v>
      </c>
      <c r="BN398" s="97" t="s">
        <v>233</v>
      </c>
      <c r="BO398" s="97">
        <v>5.0</v>
      </c>
      <c r="BP398" s="98"/>
      <c r="BQ398" s="98"/>
      <c r="BR398" s="97" t="s">
        <v>234</v>
      </c>
      <c r="BS398" s="97">
        <v>2.0</v>
      </c>
      <c r="BT398" s="97" t="s">
        <v>235</v>
      </c>
      <c r="BU398" s="97">
        <v>6.0</v>
      </c>
      <c r="BV398" s="98"/>
      <c r="BW398" s="98"/>
      <c r="BX398" s="97" t="s">
        <v>926</v>
      </c>
      <c r="BY398" s="99">
        <v>41171.0</v>
      </c>
      <c r="BZ398" s="98"/>
      <c r="CA398" s="98"/>
      <c r="CB398" s="97" t="s">
        <v>237</v>
      </c>
      <c r="CC398" s="97" t="s">
        <v>235</v>
      </c>
      <c r="CD398" s="98"/>
    </row>
    <row r="399">
      <c r="A399" s="96">
        <v>36874.0</v>
      </c>
      <c r="B399" s="97" t="s">
        <v>1931</v>
      </c>
      <c r="C399" s="97" t="s">
        <v>125</v>
      </c>
      <c r="D399" s="97">
        <v>25.0</v>
      </c>
      <c r="E399" s="97" t="s">
        <v>127</v>
      </c>
      <c r="F399" s="97">
        <v>12.0</v>
      </c>
      <c r="G399" s="97" t="s">
        <v>120</v>
      </c>
      <c r="H399" s="97">
        <v>1.0</v>
      </c>
      <c r="I399" s="97" t="s">
        <v>120</v>
      </c>
      <c r="J399" s="97">
        <v>6.0</v>
      </c>
      <c r="K399" s="97" t="s">
        <v>219</v>
      </c>
      <c r="L399" s="97" t="s">
        <v>220</v>
      </c>
      <c r="M399" s="97" t="s">
        <v>221</v>
      </c>
      <c r="N399" s="97">
        <v>1.0</v>
      </c>
      <c r="O399" s="97" t="s">
        <v>399</v>
      </c>
      <c r="P399" s="97" t="s">
        <v>400</v>
      </c>
      <c r="Q399" s="97" t="s">
        <v>235</v>
      </c>
      <c r="R399" s="97">
        <v>99.0</v>
      </c>
      <c r="S399" s="98"/>
      <c r="T399" s="98"/>
      <c r="U399" s="96">
        <v>1.0</v>
      </c>
      <c r="V399" s="96">
        <v>0.0</v>
      </c>
      <c r="W399" s="96">
        <v>1.0</v>
      </c>
      <c r="X399" s="96">
        <v>0.0</v>
      </c>
      <c r="Y399" s="96">
        <v>0.0</v>
      </c>
      <c r="Z399" s="96">
        <v>0.0</v>
      </c>
      <c r="AA399" s="97" t="s">
        <v>1932</v>
      </c>
      <c r="AB399" s="97">
        <v>5.0</v>
      </c>
      <c r="AC399" s="97" t="s">
        <v>243</v>
      </c>
      <c r="AD399" s="97" t="s">
        <v>777</v>
      </c>
      <c r="AE399" s="97" t="s">
        <v>263</v>
      </c>
      <c r="AF399" s="98"/>
      <c r="AG399" s="98"/>
      <c r="AH399" s="98"/>
      <c r="AI399" s="97" t="s">
        <v>1933</v>
      </c>
      <c r="AK399" s="98"/>
      <c r="AL399" s="98"/>
      <c r="AM399" s="98"/>
      <c r="AN399" s="97" t="s">
        <v>1934</v>
      </c>
      <c r="AO399" s="97">
        <v>82000.0</v>
      </c>
      <c r="AP399" s="97" t="s">
        <v>248</v>
      </c>
      <c r="AQ399" s="97">
        <v>1.0</v>
      </c>
      <c r="AR399" s="98"/>
      <c r="AS399" s="98"/>
      <c r="AT399" s="98"/>
      <c r="AU399" s="98"/>
      <c r="AV399" s="97" t="s">
        <v>229</v>
      </c>
      <c r="AW399" s="98"/>
      <c r="AX399" s="99">
        <v>42536.0</v>
      </c>
      <c r="AY399" s="97" t="s">
        <v>1768</v>
      </c>
      <c r="AZ399" s="97">
        <v>2015.0</v>
      </c>
      <c r="BA399" s="97" t="s">
        <v>1935</v>
      </c>
      <c r="BB399" s="97" t="s">
        <v>1936</v>
      </c>
      <c r="BC399" s="97">
        <v>2.0</v>
      </c>
      <c r="BD399" s="97" t="s">
        <v>1937</v>
      </c>
      <c r="BE399" s="97" t="s">
        <v>1938</v>
      </c>
      <c r="BF399" s="97" t="s">
        <v>1692</v>
      </c>
      <c r="BG399" s="97">
        <v>1.0</v>
      </c>
      <c r="BH399" s="100">
        <v>-1.06422324E8</v>
      </c>
      <c r="BI399" s="100">
        <v>2.3203654E7</v>
      </c>
      <c r="BJ399" s="97" t="s">
        <v>230</v>
      </c>
      <c r="BK399" s="97" t="s">
        <v>231</v>
      </c>
      <c r="BL399" s="97" t="s">
        <v>232</v>
      </c>
      <c r="BM399" s="97">
        <v>1.0</v>
      </c>
      <c r="BN399" s="97" t="s">
        <v>233</v>
      </c>
      <c r="BO399" s="97">
        <v>5.0</v>
      </c>
      <c r="BP399" s="98"/>
      <c r="BQ399" s="98"/>
      <c r="BR399" s="97" t="s">
        <v>234</v>
      </c>
      <c r="BS399" s="97">
        <v>2.0</v>
      </c>
      <c r="BT399" s="97" t="s">
        <v>1348</v>
      </c>
      <c r="BU399" s="97">
        <v>1.0</v>
      </c>
      <c r="BV399" s="98"/>
      <c r="BW399" s="98"/>
      <c r="BX399" s="97" t="s">
        <v>926</v>
      </c>
      <c r="BY399" s="99">
        <v>42556.0</v>
      </c>
      <c r="BZ399" s="98"/>
      <c r="CA399" s="98"/>
      <c r="CB399" s="97" t="s">
        <v>237</v>
      </c>
      <c r="CC399" s="97" t="s">
        <v>235</v>
      </c>
      <c r="CD399" s="98"/>
    </row>
    <row r="400" hidden="1">
      <c r="A400" s="96">
        <v>36959.0</v>
      </c>
      <c r="B400" s="97" t="s">
        <v>1939</v>
      </c>
      <c r="C400" s="97" t="s">
        <v>125</v>
      </c>
      <c r="D400" s="97">
        <v>25.0</v>
      </c>
      <c r="E400" s="97" t="s">
        <v>123</v>
      </c>
      <c r="F400" s="97">
        <v>15.0</v>
      </c>
      <c r="G400" s="97" t="s">
        <v>356</v>
      </c>
      <c r="H400" s="97">
        <v>1.0</v>
      </c>
      <c r="I400" s="97" t="s">
        <v>356</v>
      </c>
      <c r="J400" s="97">
        <v>3.0</v>
      </c>
      <c r="K400" s="97" t="s">
        <v>219</v>
      </c>
      <c r="L400" s="97" t="s">
        <v>220</v>
      </c>
      <c r="M400" s="97" t="s">
        <v>221</v>
      </c>
      <c r="N400" s="97">
        <v>1.0</v>
      </c>
      <c r="O400" s="97" t="s">
        <v>770</v>
      </c>
      <c r="P400" s="97" t="s">
        <v>771</v>
      </c>
      <c r="Q400" s="97" t="s">
        <v>235</v>
      </c>
      <c r="R400" s="97">
        <v>99.0</v>
      </c>
      <c r="S400" s="98"/>
      <c r="T400" s="98"/>
      <c r="U400" s="96">
        <v>9.0</v>
      </c>
      <c r="V400" s="96">
        <v>2.0</v>
      </c>
      <c r="W400" s="96">
        <v>11.0</v>
      </c>
      <c r="X400" s="96">
        <v>0.0</v>
      </c>
      <c r="Y400" s="96">
        <v>0.0</v>
      </c>
      <c r="Z400" s="96">
        <v>0.0</v>
      </c>
      <c r="AA400" s="97" t="s">
        <v>1092</v>
      </c>
      <c r="AB400" s="97">
        <v>5.0</v>
      </c>
      <c r="AC400" s="97" t="s">
        <v>243</v>
      </c>
      <c r="AD400" s="97" t="s">
        <v>1541</v>
      </c>
      <c r="AE400" s="97" t="s">
        <v>290</v>
      </c>
      <c r="AF400" s="97" t="s">
        <v>291</v>
      </c>
      <c r="AG400" s="97">
        <v>7.0</v>
      </c>
      <c r="AH400" s="97" t="s">
        <v>325</v>
      </c>
      <c r="AI400" s="97" t="s">
        <v>362</v>
      </c>
      <c r="AJ400" s="97" t="s">
        <v>553</v>
      </c>
      <c r="AK400" s="97" t="s">
        <v>369</v>
      </c>
      <c r="AL400" s="97" t="s">
        <v>553</v>
      </c>
      <c r="AM400" s="97" t="s">
        <v>1940</v>
      </c>
      <c r="AN400" s="97" t="s">
        <v>1941</v>
      </c>
      <c r="AO400" s="97">
        <v>81400.0</v>
      </c>
      <c r="AP400" s="97" t="s">
        <v>248</v>
      </c>
      <c r="AQ400" s="97">
        <v>1.0</v>
      </c>
      <c r="AR400" s="98"/>
      <c r="AS400" s="98"/>
      <c r="AT400" s="98"/>
      <c r="AU400" s="98"/>
      <c r="AV400" s="97" t="s">
        <v>229</v>
      </c>
      <c r="AW400" s="98"/>
      <c r="AX400" s="99">
        <v>42195.0</v>
      </c>
      <c r="AY400" s="98"/>
      <c r="AZ400" s="98"/>
      <c r="BA400" s="98"/>
      <c r="BB400" s="98"/>
      <c r="BC400" s="98"/>
      <c r="BD400" s="98"/>
      <c r="BE400" s="98"/>
      <c r="BF400" s="98"/>
      <c r="BG400" s="98"/>
      <c r="BH400" s="100">
        <v>-1080823.0</v>
      </c>
      <c r="BI400" s="100">
        <v>254626.0</v>
      </c>
      <c r="BJ400" s="97" t="s">
        <v>230</v>
      </c>
      <c r="BK400" s="97" t="s">
        <v>231</v>
      </c>
      <c r="BL400" s="97" t="s">
        <v>232</v>
      </c>
      <c r="BM400" s="97">
        <v>1.0</v>
      </c>
      <c r="BN400" s="97" t="s">
        <v>233</v>
      </c>
      <c r="BO400" s="97">
        <v>5.0</v>
      </c>
      <c r="BP400" s="98"/>
      <c r="BQ400" s="98"/>
      <c r="BR400" s="97" t="s">
        <v>234</v>
      </c>
      <c r="BS400" s="97">
        <v>2.0</v>
      </c>
      <c r="BT400" s="97" t="s">
        <v>1348</v>
      </c>
      <c r="BU400" s="97">
        <v>1.0</v>
      </c>
      <c r="BV400" s="97" t="s">
        <v>265</v>
      </c>
      <c r="BX400" s="97" t="s">
        <v>926</v>
      </c>
      <c r="BY400" s="99">
        <v>42620.0</v>
      </c>
      <c r="BZ400" s="98"/>
      <c r="CA400" s="98"/>
      <c r="CB400" s="97" t="s">
        <v>237</v>
      </c>
      <c r="CC400" s="97" t="s">
        <v>235</v>
      </c>
      <c r="CD400" s="98"/>
    </row>
    <row r="401" hidden="1">
      <c r="A401" s="96">
        <v>36969.0</v>
      </c>
      <c r="B401" s="97" t="s">
        <v>1942</v>
      </c>
      <c r="C401" s="97" t="s">
        <v>125</v>
      </c>
      <c r="D401" s="97">
        <v>25.0</v>
      </c>
      <c r="E401" s="97" t="s">
        <v>119</v>
      </c>
      <c r="F401" s="97">
        <v>11.0</v>
      </c>
      <c r="G401" s="97" t="s">
        <v>119</v>
      </c>
      <c r="H401" s="97">
        <v>1.0</v>
      </c>
      <c r="I401" s="97" t="s">
        <v>119</v>
      </c>
      <c r="J401" s="97">
        <v>2.0</v>
      </c>
      <c r="K401" s="97" t="s">
        <v>219</v>
      </c>
      <c r="L401" s="97" t="s">
        <v>220</v>
      </c>
      <c r="M401" s="97" t="s">
        <v>221</v>
      </c>
      <c r="N401" s="97">
        <v>1.0</v>
      </c>
      <c r="O401" s="97" t="s">
        <v>399</v>
      </c>
      <c r="P401" s="97" t="s">
        <v>400</v>
      </c>
      <c r="Q401" s="97" t="s">
        <v>235</v>
      </c>
      <c r="R401" s="97">
        <v>99.0</v>
      </c>
      <c r="S401" s="98"/>
      <c r="T401" s="98"/>
      <c r="U401" s="96">
        <v>1.0</v>
      </c>
      <c r="V401" s="96">
        <v>0.0</v>
      </c>
      <c r="W401" s="96">
        <v>1.0</v>
      </c>
      <c r="X401" s="96">
        <v>0.0</v>
      </c>
      <c r="Y401" s="96">
        <v>0.0</v>
      </c>
      <c r="Z401" s="96">
        <v>0.0</v>
      </c>
      <c r="AA401" s="97" t="s">
        <v>1943</v>
      </c>
      <c r="AB401" s="97">
        <v>5.0</v>
      </c>
      <c r="AC401" s="97" t="s">
        <v>243</v>
      </c>
      <c r="AD401" s="97" t="s">
        <v>1944</v>
      </c>
      <c r="AE401" s="97" t="s">
        <v>263</v>
      </c>
      <c r="AF401" s="98"/>
      <c r="AG401" s="98"/>
      <c r="AH401" s="98"/>
      <c r="AI401" s="97" t="s">
        <v>1945</v>
      </c>
      <c r="AK401" s="98"/>
      <c r="AL401" s="98"/>
      <c r="AM401" s="98"/>
      <c r="AN401" s="97" t="s">
        <v>1946</v>
      </c>
      <c r="AO401" s="97">
        <v>81000.0</v>
      </c>
      <c r="AP401" s="97" t="s">
        <v>248</v>
      </c>
      <c r="AQ401" s="97">
        <v>1.0</v>
      </c>
      <c r="AR401" s="98"/>
      <c r="AS401" s="98"/>
      <c r="AT401" s="98"/>
      <c r="AU401" s="98"/>
      <c r="AV401" s="97" t="s">
        <v>229</v>
      </c>
      <c r="AW401" s="98"/>
      <c r="AX401" s="99">
        <v>42475.0</v>
      </c>
      <c r="AY401" s="97" t="s">
        <v>1768</v>
      </c>
      <c r="AZ401" s="97">
        <v>2015.0</v>
      </c>
      <c r="BA401" s="103">
        <v>43893.0</v>
      </c>
      <c r="BB401" s="97" t="s">
        <v>1936</v>
      </c>
      <c r="BC401" s="97">
        <v>2.0</v>
      </c>
      <c r="BD401" s="97" t="s">
        <v>1937</v>
      </c>
      <c r="BE401" s="97" t="s">
        <v>1938</v>
      </c>
      <c r="BF401" s="97" t="s">
        <v>1692</v>
      </c>
      <c r="BG401" s="97">
        <v>1.0</v>
      </c>
      <c r="BH401" s="100">
        <v>-1.08464388E8</v>
      </c>
      <c r="BI401" s="100">
        <v>2.5561688E7</v>
      </c>
      <c r="BJ401" s="97" t="s">
        <v>230</v>
      </c>
      <c r="BK401" s="97" t="s">
        <v>231</v>
      </c>
      <c r="BL401" s="97" t="s">
        <v>232</v>
      </c>
      <c r="BM401" s="97">
        <v>1.0</v>
      </c>
      <c r="BN401" s="97" t="s">
        <v>233</v>
      </c>
      <c r="BO401" s="97">
        <v>5.0</v>
      </c>
      <c r="BP401" s="98"/>
      <c r="BQ401" s="98"/>
      <c r="BR401" s="97" t="s">
        <v>234</v>
      </c>
      <c r="BS401" s="97">
        <v>2.0</v>
      </c>
      <c r="BT401" s="97" t="s">
        <v>1348</v>
      </c>
      <c r="BU401" s="97">
        <v>1.0</v>
      </c>
      <c r="BV401" s="98"/>
      <c r="BW401" s="98"/>
      <c r="BX401" s="97" t="s">
        <v>926</v>
      </c>
      <c r="BY401" s="99">
        <v>42633.0</v>
      </c>
      <c r="BZ401" s="98"/>
      <c r="CA401" s="98"/>
      <c r="CB401" s="97" t="s">
        <v>237</v>
      </c>
      <c r="CC401" s="97" t="s">
        <v>235</v>
      </c>
      <c r="CD401" s="98"/>
    </row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</sheetData>
  <autoFilter ref="$E$1:$E$1000">
    <filterColumn colId="0">
      <filters>
        <filter val="MAZATLÁN"/>
      </filters>
    </filterColumn>
  </autoFilter>
  <mergeCells count="578">
    <mergeCell ref="AA15:AB15"/>
    <mergeCell ref="AD15:AF15"/>
    <mergeCell ref="AA16:AC16"/>
    <mergeCell ref="AD16:AE16"/>
    <mergeCell ref="AA17:AB17"/>
    <mergeCell ref="AA18:AB18"/>
    <mergeCell ref="AA22:AC22"/>
    <mergeCell ref="AD21:AE21"/>
    <mergeCell ref="AD23:AE23"/>
    <mergeCell ref="AA28:AB28"/>
    <mergeCell ref="AD28:AF28"/>
    <mergeCell ref="AA29:AB29"/>
    <mergeCell ref="AD29:AF29"/>
    <mergeCell ref="AD30:AF30"/>
    <mergeCell ref="AA30:AB30"/>
    <mergeCell ref="AA31:AB31"/>
    <mergeCell ref="AA32:AC32"/>
    <mergeCell ref="AA33:AB33"/>
    <mergeCell ref="AA34:AB34"/>
    <mergeCell ref="AA35:AB35"/>
    <mergeCell ref="AA37:AC37"/>
    <mergeCell ref="AD31:AF31"/>
    <mergeCell ref="AD32:AF32"/>
    <mergeCell ref="AD33:AF33"/>
    <mergeCell ref="AD34:AF34"/>
    <mergeCell ref="AD35:AF35"/>
    <mergeCell ref="AD36:AE36"/>
    <mergeCell ref="AD37:AE37"/>
    <mergeCell ref="AD59:AF59"/>
    <mergeCell ref="AD60:AF60"/>
    <mergeCell ref="AD61:AE61"/>
    <mergeCell ref="AD63:AF63"/>
    <mergeCell ref="AD67:AE67"/>
    <mergeCell ref="AI68:AJ68"/>
    <mergeCell ref="AD39:AE39"/>
    <mergeCell ref="AD40:AE40"/>
    <mergeCell ref="AD41:AE41"/>
    <mergeCell ref="AD42:AE42"/>
    <mergeCell ref="AD43:AE43"/>
    <mergeCell ref="AD47:AE47"/>
    <mergeCell ref="AD53:AE53"/>
    <mergeCell ref="AA91:AC91"/>
    <mergeCell ref="AI92:AJ92"/>
    <mergeCell ref="AI101:AJ101"/>
    <mergeCell ref="AD102:AE102"/>
    <mergeCell ref="AI115:AJ115"/>
    <mergeCell ref="AD116:AE116"/>
    <mergeCell ref="AD117:AE117"/>
    <mergeCell ref="AD126:AE126"/>
    <mergeCell ref="AD127:AE127"/>
    <mergeCell ref="AI128:AJ128"/>
    <mergeCell ref="AD129:AF129"/>
    <mergeCell ref="AD131:AE131"/>
    <mergeCell ref="AD132:AF132"/>
    <mergeCell ref="AA117:AB117"/>
    <mergeCell ref="AA121:AB121"/>
    <mergeCell ref="AA124:AC124"/>
    <mergeCell ref="AD124:AE124"/>
    <mergeCell ref="AA125:AB125"/>
    <mergeCell ref="AD125:AE125"/>
    <mergeCell ref="AA126:AB126"/>
    <mergeCell ref="AA134:AB134"/>
    <mergeCell ref="AA135:AB135"/>
    <mergeCell ref="AD135:AE135"/>
    <mergeCell ref="AA136:AB136"/>
    <mergeCell ref="AA138:AB138"/>
    <mergeCell ref="AD138:AE138"/>
    <mergeCell ref="AI139:AJ139"/>
    <mergeCell ref="AA140:AC140"/>
    <mergeCell ref="AD140:AF140"/>
    <mergeCell ref="AD142:AE142"/>
    <mergeCell ref="AA143:AB143"/>
    <mergeCell ref="AI153:AJ153"/>
    <mergeCell ref="AA154:AB154"/>
    <mergeCell ref="AD154:AE154"/>
    <mergeCell ref="AA156:AB156"/>
    <mergeCell ref="AD156:AF156"/>
    <mergeCell ref="AA158:AB158"/>
    <mergeCell ref="AA159:AB159"/>
    <mergeCell ref="AA160:AB160"/>
    <mergeCell ref="AA162:AC162"/>
    <mergeCell ref="AA164:AB164"/>
    <mergeCell ref="AD163:AE163"/>
    <mergeCell ref="AD164:AE164"/>
    <mergeCell ref="AD166:AE166"/>
    <mergeCell ref="AA170:AB170"/>
    <mergeCell ref="AD170:AE170"/>
    <mergeCell ref="AD171:AE171"/>
    <mergeCell ref="AA172:AB172"/>
    <mergeCell ref="AD174:AE174"/>
    <mergeCell ref="AD175:AE175"/>
    <mergeCell ref="AI176:AJ176"/>
    <mergeCell ref="AA178:AB178"/>
    <mergeCell ref="AD178:AE178"/>
    <mergeCell ref="AA180:AB180"/>
    <mergeCell ref="AD180:AE180"/>
    <mergeCell ref="BV178:BW178"/>
    <mergeCell ref="BV179:BW179"/>
    <mergeCell ref="BV181:BW181"/>
    <mergeCell ref="BV182:BW182"/>
    <mergeCell ref="BV183:BW183"/>
    <mergeCell ref="BV184:BW184"/>
    <mergeCell ref="BV185:BW185"/>
    <mergeCell ref="BV186:BW186"/>
    <mergeCell ref="BV187:BW187"/>
    <mergeCell ref="BV189:BW189"/>
    <mergeCell ref="BV191:BW191"/>
    <mergeCell ref="BV192:BW192"/>
    <mergeCell ref="BV194:BW194"/>
    <mergeCell ref="BV195:BW195"/>
    <mergeCell ref="BV220:BW220"/>
    <mergeCell ref="BV222:BW222"/>
    <mergeCell ref="BV223:BW223"/>
    <mergeCell ref="BV224:BW224"/>
    <mergeCell ref="BV226:BW226"/>
    <mergeCell ref="BV228:BW228"/>
    <mergeCell ref="BV229:BW229"/>
    <mergeCell ref="BV231:BW231"/>
    <mergeCell ref="BV237:BW237"/>
    <mergeCell ref="BV239:BW239"/>
    <mergeCell ref="BV245:BW245"/>
    <mergeCell ref="BV246:BW246"/>
    <mergeCell ref="BV247:BW247"/>
    <mergeCell ref="BV249:BW249"/>
    <mergeCell ref="BV252:BW252"/>
    <mergeCell ref="BV271:BW271"/>
    <mergeCell ref="BV273:BW273"/>
    <mergeCell ref="BV275:BW275"/>
    <mergeCell ref="BV276:BW276"/>
    <mergeCell ref="BV280:BW280"/>
    <mergeCell ref="BV281:BW281"/>
    <mergeCell ref="BV282:BW282"/>
    <mergeCell ref="BV309:BW309"/>
    <mergeCell ref="BV310:BW310"/>
    <mergeCell ref="BV320:BW320"/>
    <mergeCell ref="BV334:BW334"/>
    <mergeCell ref="BV335:BW335"/>
    <mergeCell ref="BV336:BW336"/>
    <mergeCell ref="BV390:BW390"/>
    <mergeCell ref="BV391:BW391"/>
    <mergeCell ref="BV392:BW392"/>
    <mergeCell ref="BV396:BW396"/>
    <mergeCell ref="BV400:BW400"/>
    <mergeCell ref="BV348:BW348"/>
    <mergeCell ref="BV366:BW366"/>
    <mergeCell ref="BV374:BW374"/>
    <mergeCell ref="BV375:BW375"/>
    <mergeCell ref="BV376:BW376"/>
    <mergeCell ref="BV377:BW377"/>
    <mergeCell ref="BV389:BW389"/>
    <mergeCell ref="BV131:BW131"/>
    <mergeCell ref="BV132:BW132"/>
    <mergeCell ref="BV133:BW133"/>
    <mergeCell ref="BV134:BW134"/>
    <mergeCell ref="BV135:BW135"/>
    <mergeCell ref="BV136:BW136"/>
    <mergeCell ref="BV137:BW137"/>
    <mergeCell ref="BV138:BW138"/>
    <mergeCell ref="BV139:BW139"/>
    <mergeCell ref="BV140:BW140"/>
    <mergeCell ref="BV141:BW141"/>
    <mergeCell ref="BV142:BW142"/>
    <mergeCell ref="BV143:BW143"/>
    <mergeCell ref="BV144:BW144"/>
    <mergeCell ref="BV145:BW145"/>
    <mergeCell ref="BV146:BW146"/>
    <mergeCell ref="BV147:BW147"/>
    <mergeCell ref="BV148:BW148"/>
    <mergeCell ref="BV149:BW149"/>
    <mergeCell ref="BV150:BW150"/>
    <mergeCell ref="BV151:BW151"/>
    <mergeCell ref="BV152:BW152"/>
    <mergeCell ref="BV153:BW153"/>
    <mergeCell ref="BV157:BW157"/>
    <mergeCell ref="BV158:BW158"/>
    <mergeCell ref="BV159:BW159"/>
    <mergeCell ref="BV160:BW160"/>
    <mergeCell ref="BV161:BW161"/>
    <mergeCell ref="BV162:BW162"/>
    <mergeCell ref="BV163:BW163"/>
    <mergeCell ref="BV164:BW164"/>
    <mergeCell ref="BV165:BW165"/>
    <mergeCell ref="BV166:BW166"/>
    <mergeCell ref="BV167:BW167"/>
    <mergeCell ref="BV168:BW168"/>
    <mergeCell ref="BV169:BW169"/>
    <mergeCell ref="BV171:BW171"/>
    <mergeCell ref="BV173:BW173"/>
    <mergeCell ref="BV174:BW174"/>
    <mergeCell ref="BV175:BW175"/>
    <mergeCell ref="BV176:BW176"/>
    <mergeCell ref="BV177:BW177"/>
    <mergeCell ref="BV197:BW197"/>
    <mergeCell ref="BV198:BW198"/>
    <mergeCell ref="BV199:BW199"/>
    <mergeCell ref="BV200:BW200"/>
    <mergeCell ref="BV201:BW201"/>
    <mergeCell ref="BV202:BW202"/>
    <mergeCell ref="BV203:BW203"/>
    <mergeCell ref="AA240:AB240"/>
    <mergeCell ref="AD240:AF240"/>
    <mergeCell ref="AA241:AB241"/>
    <mergeCell ref="AD241:AF241"/>
    <mergeCell ref="AA242:AC242"/>
    <mergeCell ref="AA243:AB243"/>
    <mergeCell ref="AA244:AB244"/>
    <mergeCell ref="AE244:AF244"/>
    <mergeCell ref="AD248:AF248"/>
    <mergeCell ref="AI251:AJ251"/>
    <mergeCell ref="AA253:AB253"/>
    <mergeCell ref="AA254:AB254"/>
    <mergeCell ref="AI255:AJ255"/>
    <mergeCell ref="AM256:AN256"/>
    <mergeCell ref="AI272:AJ272"/>
    <mergeCell ref="AI274:AJ274"/>
    <mergeCell ref="AI275:AJ275"/>
    <mergeCell ref="AI267:AJ267"/>
    <mergeCell ref="AI269:AJ269"/>
    <mergeCell ref="AI270:AJ270"/>
    <mergeCell ref="AA271:AB271"/>
    <mergeCell ref="AI271:AJ271"/>
    <mergeCell ref="AA272:AC272"/>
    <mergeCell ref="AA274:AC274"/>
    <mergeCell ref="AA181:AB181"/>
    <mergeCell ref="AA183:AB183"/>
    <mergeCell ref="AD184:AF184"/>
    <mergeCell ref="AA187:AB187"/>
    <mergeCell ref="AA188:AB188"/>
    <mergeCell ref="AD192:AE192"/>
    <mergeCell ref="AD193:AE193"/>
    <mergeCell ref="AA192:AB192"/>
    <mergeCell ref="AA196:AB196"/>
    <mergeCell ref="AN197:AO197"/>
    <mergeCell ref="AD199:AE199"/>
    <mergeCell ref="AA202:AB202"/>
    <mergeCell ref="AD202:AF202"/>
    <mergeCell ref="AI204:AJ204"/>
    <mergeCell ref="AA203:AC203"/>
    <mergeCell ref="AA205:AB205"/>
    <mergeCell ref="AA206:AB206"/>
    <mergeCell ref="AD206:AE206"/>
    <mergeCell ref="AD210:AE210"/>
    <mergeCell ref="AD213:AE213"/>
    <mergeCell ref="AA214:AC214"/>
    <mergeCell ref="AD219:AG219"/>
    <mergeCell ref="AI225:AJ225"/>
    <mergeCell ref="AA216:AC216"/>
    <mergeCell ref="AD216:AF216"/>
    <mergeCell ref="AA217:AC217"/>
    <mergeCell ref="AD217:AF217"/>
    <mergeCell ref="AA218:AB218"/>
    <mergeCell ref="AD218:AF218"/>
    <mergeCell ref="AA221:AB221"/>
    <mergeCell ref="AA227:AB227"/>
    <mergeCell ref="AD230:AE230"/>
    <mergeCell ref="AA232:AC232"/>
    <mergeCell ref="AA234:AB234"/>
    <mergeCell ref="AA235:AB235"/>
    <mergeCell ref="AA236:AB236"/>
    <mergeCell ref="AA238:AB238"/>
    <mergeCell ref="AA276:AB276"/>
    <mergeCell ref="AE278:AG278"/>
    <mergeCell ref="AI278:AJ278"/>
    <mergeCell ref="AA283:AB283"/>
    <mergeCell ref="AA284:AB284"/>
    <mergeCell ref="AD284:AE284"/>
    <mergeCell ref="AA285:AB285"/>
    <mergeCell ref="AD321:AG321"/>
    <mergeCell ref="AI322:AJ322"/>
    <mergeCell ref="AA324:AC324"/>
    <mergeCell ref="AD324:AG324"/>
    <mergeCell ref="AI325:AJ325"/>
    <mergeCell ref="AA326:AC326"/>
    <mergeCell ref="AA327:AC327"/>
    <mergeCell ref="AA328:AC328"/>
    <mergeCell ref="AD328:AF328"/>
    <mergeCell ref="AI328:AJ328"/>
    <mergeCell ref="AA329:AC329"/>
    <mergeCell ref="AD329:AG329"/>
    <mergeCell ref="AA332:AC332"/>
    <mergeCell ref="AD332:AG332"/>
    <mergeCell ref="AD334:AE334"/>
    <mergeCell ref="AA335:AB335"/>
    <mergeCell ref="AA337:AC337"/>
    <mergeCell ref="AA338:AC338"/>
    <mergeCell ref="AA339:AC339"/>
    <mergeCell ref="AD339:AE339"/>
    <mergeCell ref="AD340:AF340"/>
    <mergeCell ref="AA340:AC340"/>
    <mergeCell ref="AA341:AC341"/>
    <mergeCell ref="AA342:AC342"/>
    <mergeCell ref="AD342:AF342"/>
    <mergeCell ref="AA343:AC343"/>
    <mergeCell ref="AD343:AF343"/>
    <mergeCell ref="AD344:AF344"/>
    <mergeCell ref="AA286:AB286"/>
    <mergeCell ref="AA287:AB287"/>
    <mergeCell ref="AD287:AF287"/>
    <mergeCell ref="AA288:AB288"/>
    <mergeCell ref="AA289:AB289"/>
    <mergeCell ref="AD289:AE289"/>
    <mergeCell ref="AA290:AB290"/>
    <mergeCell ref="AA291:AB291"/>
    <mergeCell ref="AD291:AE291"/>
    <mergeCell ref="AA292:AB292"/>
    <mergeCell ref="AD292:AE292"/>
    <mergeCell ref="AA293:AB293"/>
    <mergeCell ref="AI294:AJ294"/>
    <mergeCell ref="AA295:AB295"/>
    <mergeCell ref="AA296:AB296"/>
    <mergeCell ref="AA297:AC297"/>
    <mergeCell ref="AA298:AB298"/>
    <mergeCell ref="AA299:AB299"/>
    <mergeCell ref="AD299:AF299"/>
    <mergeCell ref="AE300:AF300"/>
    <mergeCell ref="AE302:AF302"/>
    <mergeCell ref="AA301:AC301"/>
    <mergeCell ref="AA304:AB304"/>
    <mergeCell ref="AD304:AE304"/>
    <mergeCell ref="AA306:AC306"/>
    <mergeCell ref="AA307:AC307"/>
    <mergeCell ref="AI308:AJ308"/>
    <mergeCell ref="AA309:AB309"/>
    <mergeCell ref="AA311:AB311"/>
    <mergeCell ref="AA312:AC312"/>
    <mergeCell ref="AI314:AJ314"/>
    <mergeCell ref="AA315:AC315"/>
    <mergeCell ref="AI316:AJ316"/>
    <mergeCell ref="AA317:AC317"/>
    <mergeCell ref="AA321:AC321"/>
    <mergeCell ref="AI330:AJ330"/>
    <mergeCell ref="AI333:AJ333"/>
    <mergeCell ref="AA344:AB344"/>
    <mergeCell ref="AA345:AB345"/>
    <mergeCell ref="AD345:AF345"/>
    <mergeCell ref="AA346:AB346"/>
    <mergeCell ref="AD346:AF346"/>
    <mergeCell ref="AA347:AC347"/>
    <mergeCell ref="AD347:AF347"/>
    <mergeCell ref="AA378:AB378"/>
    <mergeCell ref="AA379:AB379"/>
    <mergeCell ref="AA380:AB380"/>
    <mergeCell ref="AA385:AC385"/>
    <mergeCell ref="AA386:AB386"/>
    <mergeCell ref="AA387:AC387"/>
    <mergeCell ref="AI389:AJ389"/>
    <mergeCell ref="AA390:AB390"/>
    <mergeCell ref="AA391:AB391"/>
    <mergeCell ref="AI391:AJ391"/>
    <mergeCell ref="AA392:AB392"/>
    <mergeCell ref="AA394:AC394"/>
    <mergeCell ref="AI394:AJ394"/>
    <mergeCell ref="AI395:AJ395"/>
    <mergeCell ref="AA349:AC349"/>
    <mergeCell ref="AI349:AJ349"/>
    <mergeCell ref="AD350:AF350"/>
    <mergeCell ref="AA352:AC352"/>
    <mergeCell ref="AA353:AC353"/>
    <mergeCell ref="AD353:AE353"/>
    <mergeCell ref="AA354:AC354"/>
    <mergeCell ref="AA355:AC355"/>
    <mergeCell ref="AD355:AF355"/>
    <mergeCell ref="AA356:AC356"/>
    <mergeCell ref="AD356:AF356"/>
    <mergeCell ref="AA357:AC357"/>
    <mergeCell ref="AA358:AC358"/>
    <mergeCell ref="AD358:AF358"/>
    <mergeCell ref="AA359:AC359"/>
    <mergeCell ref="AD359:AE359"/>
    <mergeCell ref="AA360:AC360"/>
    <mergeCell ref="AA361:AC361"/>
    <mergeCell ref="AD361:AF361"/>
    <mergeCell ref="AA362:AC362"/>
    <mergeCell ref="AD362:AF362"/>
    <mergeCell ref="AA363:AC363"/>
    <mergeCell ref="AA364:AC364"/>
    <mergeCell ref="AD365:AG365"/>
    <mergeCell ref="AI366:AJ366"/>
    <mergeCell ref="AA367:AB367"/>
    <mergeCell ref="AA369:AC369"/>
    <mergeCell ref="AI369:AJ369"/>
    <mergeCell ref="AA370:AC370"/>
    <mergeCell ref="AD370:AG370"/>
    <mergeCell ref="AA371:AC371"/>
    <mergeCell ref="AD371:AG371"/>
    <mergeCell ref="AA372:AC372"/>
    <mergeCell ref="AD372:AG372"/>
    <mergeCell ref="AD373:AG373"/>
    <mergeCell ref="AA373:AC373"/>
    <mergeCell ref="AA374:AB374"/>
    <mergeCell ref="AD374:AE374"/>
    <mergeCell ref="AI374:AK374"/>
    <mergeCell ref="AI375:AJ375"/>
    <mergeCell ref="AA376:AB376"/>
    <mergeCell ref="AD376:AG376"/>
    <mergeCell ref="AI397:AJ397"/>
    <mergeCell ref="AI399:AJ399"/>
    <mergeCell ref="AI401:AJ401"/>
    <mergeCell ref="AA395:AC395"/>
    <mergeCell ref="AA396:AC396"/>
    <mergeCell ref="AI396:AJ396"/>
    <mergeCell ref="AA397:AC397"/>
    <mergeCell ref="AD397:AG397"/>
    <mergeCell ref="AA398:AC398"/>
    <mergeCell ref="AE398:AF398"/>
    <mergeCell ref="BV6:BW6"/>
    <mergeCell ref="BV7:BW7"/>
    <mergeCell ref="AA2:AB2"/>
    <mergeCell ref="AD2:AE2"/>
    <mergeCell ref="AD4:AE4"/>
    <mergeCell ref="AA6:AB6"/>
    <mergeCell ref="AD6:AE6"/>
    <mergeCell ref="AE7:AF7"/>
    <mergeCell ref="AI8:AJ8"/>
    <mergeCell ref="AA9:AB9"/>
    <mergeCell ref="AD9:AE9"/>
    <mergeCell ref="AA10:AB10"/>
    <mergeCell ref="AA11:AB11"/>
    <mergeCell ref="AD11:AF11"/>
    <mergeCell ref="AA13:AB13"/>
    <mergeCell ref="AI14:AJ14"/>
    <mergeCell ref="BV5:BW5"/>
    <mergeCell ref="BV8:BW8"/>
    <mergeCell ref="BV9:BW9"/>
    <mergeCell ref="BV10:BW10"/>
    <mergeCell ref="BV11:BW11"/>
    <mergeCell ref="BV12:BW12"/>
    <mergeCell ref="BV13:BW13"/>
    <mergeCell ref="BV14:BW14"/>
    <mergeCell ref="BV15:BW15"/>
    <mergeCell ref="BV16:BW16"/>
    <mergeCell ref="BV17:BW17"/>
    <mergeCell ref="BV18:BW18"/>
    <mergeCell ref="BV19:BW19"/>
    <mergeCell ref="BV21:BW21"/>
    <mergeCell ref="AA25:AB25"/>
    <mergeCell ref="AA27:AB27"/>
    <mergeCell ref="AD27:AF27"/>
    <mergeCell ref="AI51:AJ51"/>
    <mergeCell ref="BV22:BW22"/>
    <mergeCell ref="BV23:BW23"/>
    <mergeCell ref="BV24:BW24"/>
    <mergeCell ref="BV26:BW26"/>
    <mergeCell ref="BV36:BW36"/>
    <mergeCell ref="BV37:BW37"/>
    <mergeCell ref="BV39:BW39"/>
    <mergeCell ref="AA38:AB38"/>
    <mergeCell ref="AA40:AB40"/>
    <mergeCell ref="AA43:AB43"/>
    <mergeCell ref="AA48:AB48"/>
    <mergeCell ref="AA50:AC50"/>
    <mergeCell ref="AA58:AB58"/>
    <mergeCell ref="AA59:AC59"/>
    <mergeCell ref="AA60:AB60"/>
    <mergeCell ref="AA61:AB61"/>
    <mergeCell ref="AA63:AB63"/>
    <mergeCell ref="AA64:AB64"/>
    <mergeCell ref="AA66:AB66"/>
    <mergeCell ref="AA69:AC69"/>
    <mergeCell ref="AA72:AB72"/>
    <mergeCell ref="AA82:AB82"/>
    <mergeCell ref="AA75:AB75"/>
    <mergeCell ref="AD76:AE76"/>
    <mergeCell ref="AD78:AE78"/>
    <mergeCell ref="AD83:AE83"/>
    <mergeCell ref="AD86:AE86"/>
    <mergeCell ref="AD87:AE87"/>
    <mergeCell ref="AD89:AE89"/>
    <mergeCell ref="AA100:AB100"/>
    <mergeCell ref="AA105:AB105"/>
    <mergeCell ref="AD105:AE105"/>
    <mergeCell ref="AD106:AE106"/>
    <mergeCell ref="AA111:AB111"/>
    <mergeCell ref="AA113:AB113"/>
    <mergeCell ref="AA95:AB95"/>
    <mergeCell ref="AD96:AE96"/>
    <mergeCell ref="AA98:AC98"/>
    <mergeCell ref="AD98:AE98"/>
    <mergeCell ref="AA99:AC99"/>
    <mergeCell ref="AD99:AE99"/>
    <mergeCell ref="AD100:AE100"/>
    <mergeCell ref="BV104:BW104"/>
    <mergeCell ref="BV105:BW105"/>
    <mergeCell ref="BV106:BW106"/>
    <mergeCell ref="BV107:BW107"/>
    <mergeCell ref="BV108:BW108"/>
    <mergeCell ref="BV109:BW109"/>
    <mergeCell ref="BV110:BW110"/>
    <mergeCell ref="BV111:BW111"/>
    <mergeCell ref="BV112:BW112"/>
    <mergeCell ref="BV114:BW114"/>
    <mergeCell ref="BV115:BW115"/>
    <mergeCell ref="BV116:BW116"/>
    <mergeCell ref="BV117:BW117"/>
    <mergeCell ref="BV118:BW118"/>
    <mergeCell ref="BV41:BW41"/>
    <mergeCell ref="BV42:BW42"/>
    <mergeCell ref="BV43:BW43"/>
    <mergeCell ref="BV44:BW44"/>
    <mergeCell ref="BV45:BW45"/>
    <mergeCell ref="BV49:BW49"/>
    <mergeCell ref="BV50:BW50"/>
    <mergeCell ref="BV51:BW51"/>
    <mergeCell ref="BV52:BW52"/>
    <mergeCell ref="BV53:BW53"/>
    <mergeCell ref="BV56:BW56"/>
    <mergeCell ref="BV57:BW57"/>
    <mergeCell ref="BV61:BW61"/>
    <mergeCell ref="BV62:BW62"/>
    <mergeCell ref="BV69:BW69"/>
    <mergeCell ref="BV70:BW70"/>
    <mergeCell ref="BV72:BW72"/>
    <mergeCell ref="BV73:BW73"/>
    <mergeCell ref="BV74:BW74"/>
    <mergeCell ref="BV75:BW75"/>
    <mergeCell ref="BV77:BW77"/>
    <mergeCell ref="BV78:BW78"/>
    <mergeCell ref="BV79:BW79"/>
    <mergeCell ref="BV80:BW80"/>
    <mergeCell ref="BV81:BW81"/>
    <mergeCell ref="BV83:BW83"/>
    <mergeCell ref="BV84:BW84"/>
    <mergeCell ref="BV85:BW85"/>
    <mergeCell ref="BV86:BW86"/>
    <mergeCell ref="BV87:BW87"/>
    <mergeCell ref="BV88:BW88"/>
    <mergeCell ref="BV89:BW89"/>
    <mergeCell ref="BV90:BW90"/>
    <mergeCell ref="BV91:BW91"/>
    <mergeCell ref="BV92:BW92"/>
    <mergeCell ref="BV93:BW93"/>
    <mergeCell ref="BV94:BW94"/>
    <mergeCell ref="BV95:BW95"/>
    <mergeCell ref="BV96:BW96"/>
    <mergeCell ref="BV101:BW101"/>
    <mergeCell ref="BV102:BW102"/>
    <mergeCell ref="BV103:BW103"/>
    <mergeCell ref="BV120:BW120"/>
    <mergeCell ref="BV121:BW121"/>
    <mergeCell ref="BV122:BW122"/>
    <mergeCell ref="BV123:BW123"/>
    <mergeCell ref="BV128:BW128"/>
    <mergeCell ref="BV129:BW129"/>
    <mergeCell ref="BV130:BW130"/>
    <mergeCell ref="BV204:BW204"/>
    <mergeCell ref="BV207:BW207"/>
    <mergeCell ref="BV208:BW208"/>
    <mergeCell ref="BV209:BW209"/>
    <mergeCell ref="BV210:BW210"/>
    <mergeCell ref="BV211:BW211"/>
    <mergeCell ref="BV212:BW212"/>
    <mergeCell ref="BV213:BW213"/>
    <mergeCell ref="BV215:BW215"/>
    <mergeCell ref="BV219:BW219"/>
    <mergeCell ref="BV221:BW221"/>
    <mergeCell ref="BV225:BW225"/>
    <mergeCell ref="BV227:BW227"/>
    <mergeCell ref="BV230:BW230"/>
    <mergeCell ref="BV260:BW260"/>
    <mergeCell ref="BV261:BW261"/>
    <mergeCell ref="BV262:BW262"/>
    <mergeCell ref="BV232:BW232"/>
    <mergeCell ref="BV236:BW236"/>
    <mergeCell ref="BV241:BW241"/>
    <mergeCell ref="BV242:BW242"/>
    <mergeCell ref="BV251:BW251"/>
    <mergeCell ref="BV254:BW254"/>
    <mergeCell ref="BV255:BW255"/>
    <mergeCell ref="AA266:AB266"/>
    <mergeCell ref="AA267:AB267"/>
    <mergeCell ref="AA268:AB268"/>
    <mergeCell ref="AI259:AJ259"/>
    <mergeCell ref="AI260:AJ260"/>
    <mergeCell ref="AA261:AB261"/>
    <mergeCell ref="AI261:AJ261"/>
    <mergeCell ref="AI262:AJ262"/>
    <mergeCell ref="AA265:AB265"/>
    <mergeCell ref="AI266:AJ266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4" max="4" width="16.86"/>
    <col customWidth="1" min="5" max="5" width="68.57"/>
    <col customWidth="1" min="6" max="6" width="20.86"/>
  </cols>
  <sheetData>
    <row r="1">
      <c r="A1" s="64"/>
      <c r="B1" s="64"/>
      <c r="C1" s="64"/>
      <c r="D1" s="64"/>
    </row>
    <row r="2">
      <c r="A2" s="64"/>
      <c r="B2" s="64"/>
      <c r="C2" s="64"/>
      <c r="D2" s="64"/>
    </row>
    <row r="3" ht="30.75" customHeight="1">
      <c r="A3" s="64"/>
      <c r="B3" s="104" t="s">
        <v>1947</v>
      </c>
      <c r="C3" s="64"/>
      <c r="D3" s="104" t="s">
        <v>101</v>
      </c>
      <c r="E3" s="104" t="s">
        <v>1948</v>
      </c>
      <c r="F3" s="104" t="s">
        <v>1949</v>
      </c>
      <c r="G3" s="104" t="s">
        <v>1950</v>
      </c>
    </row>
    <row r="4">
      <c r="A4" s="64" t="s">
        <v>1951</v>
      </c>
      <c r="B4" s="64" t="s">
        <v>1952</v>
      </c>
      <c r="C4" s="64" t="s">
        <v>1952</v>
      </c>
      <c r="D4" s="64" t="s">
        <v>132</v>
      </c>
      <c r="E4" s="64" t="s">
        <v>1953</v>
      </c>
      <c r="G4" s="64">
        <v>260.0</v>
      </c>
    </row>
    <row r="5">
      <c r="A5" s="64" t="s">
        <v>1954</v>
      </c>
      <c r="D5" s="64" t="s">
        <v>1955</v>
      </c>
      <c r="E5" s="64" t="s">
        <v>1956</v>
      </c>
      <c r="G5" s="64">
        <v>28.0</v>
      </c>
    </row>
    <row r="6">
      <c r="A6" s="64" t="s">
        <v>1957</v>
      </c>
      <c r="D6" s="64" t="s">
        <v>1958</v>
      </c>
      <c r="E6" s="64" t="s">
        <v>1959</v>
      </c>
      <c r="G6" s="64">
        <v>48.0</v>
      </c>
    </row>
    <row r="7">
      <c r="A7" s="64" t="s">
        <v>1960</v>
      </c>
      <c r="D7" s="64" t="s">
        <v>1961</v>
      </c>
      <c r="E7" s="64" t="s">
        <v>1962</v>
      </c>
      <c r="G7" s="64">
        <v>100.0</v>
      </c>
    </row>
    <row r="8">
      <c r="A8" s="64" t="s">
        <v>1963</v>
      </c>
    </row>
    <row r="11">
      <c r="B11" s="64" t="s">
        <v>1964</v>
      </c>
      <c r="C11" s="64" t="s">
        <v>1964</v>
      </c>
      <c r="D11" s="64" t="s">
        <v>132</v>
      </c>
      <c r="E11" s="105" t="s">
        <v>1965</v>
      </c>
      <c r="F11" s="64" t="s">
        <v>1966</v>
      </c>
    </row>
    <row r="12">
      <c r="D12" s="64" t="s">
        <v>1967</v>
      </c>
      <c r="E12" s="105" t="s">
        <v>1968</v>
      </c>
      <c r="F12" s="64" t="s">
        <v>1969</v>
      </c>
    </row>
    <row r="13">
      <c r="D13" s="106" t="s">
        <v>129</v>
      </c>
      <c r="E13" s="105" t="s">
        <v>1970</v>
      </c>
      <c r="F13" s="64" t="s">
        <v>1971</v>
      </c>
    </row>
    <row r="16">
      <c r="B16" s="64" t="s">
        <v>1972</v>
      </c>
      <c r="C16" s="64" t="s">
        <v>1972</v>
      </c>
      <c r="D16" s="106" t="s">
        <v>1973</v>
      </c>
      <c r="E16" s="64" t="s">
        <v>1974</v>
      </c>
      <c r="F16" s="64" t="s">
        <v>1975</v>
      </c>
    </row>
    <row r="17">
      <c r="D17" s="106" t="s">
        <v>1976</v>
      </c>
      <c r="E17" s="105" t="s">
        <v>1977</v>
      </c>
      <c r="F17" s="64" t="s">
        <v>1978</v>
      </c>
    </row>
    <row r="18">
      <c r="D18" s="64" t="s">
        <v>129</v>
      </c>
      <c r="E18" s="105" t="s">
        <v>1979</v>
      </c>
    </row>
    <row r="21">
      <c r="B21" s="64" t="s">
        <v>1980</v>
      </c>
      <c r="C21" s="64" t="s">
        <v>1980</v>
      </c>
      <c r="D21" s="106" t="s">
        <v>1981</v>
      </c>
      <c r="E21" s="105" t="s">
        <v>1982</v>
      </c>
      <c r="F21" s="64" t="s">
        <v>1983</v>
      </c>
    </row>
    <row r="22">
      <c r="F22" s="107"/>
    </row>
    <row r="26">
      <c r="B26" s="64" t="s">
        <v>1984</v>
      </c>
      <c r="C26" s="64">
        <v>1.0</v>
      </c>
      <c r="D26" s="64" t="s">
        <v>132</v>
      </c>
      <c r="E26" s="105" t="s">
        <v>1985</v>
      </c>
      <c r="F26" s="64" t="s">
        <v>1986</v>
      </c>
    </row>
    <row r="27">
      <c r="D27" s="64" t="s">
        <v>1973</v>
      </c>
      <c r="E27" s="105" t="s">
        <v>1987</v>
      </c>
      <c r="F27" s="64" t="s">
        <v>1988</v>
      </c>
    </row>
  </sheetData>
  <drawing r:id="rId1"/>
</worksheet>
</file>